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308" windowWidth="14808" windowHeight="3828"/>
  </bookViews>
  <sheets>
    <sheet name="ФСГС" sheetId="8" r:id="rId1"/>
  </sheets>
  <definedNames>
    <definedName name="_xlnm.Print_Titles" localSheetId="0">ФСГС!$11:$11</definedName>
    <definedName name="_xlnm.Print_Area" localSheetId="0">ФСГС!$A$1:$AB$64</definedName>
  </definedNames>
  <calcPr calcId="152511"/>
</workbook>
</file>

<file path=xl/calcChain.xml><?xml version="1.0" encoding="utf-8"?>
<calcChain xmlns="http://schemas.openxmlformats.org/spreadsheetml/2006/main">
  <c r="U30" i="8" l="1"/>
  <c r="Q38" i="8"/>
  <c r="Q37" i="8"/>
  <c r="Q36" i="8"/>
  <c r="T35" i="8"/>
  <c r="S35" i="8"/>
  <c r="R35" i="8"/>
  <c r="P35" i="8"/>
  <c r="Q22" i="8"/>
  <c r="Q21" i="8"/>
  <c r="U18" i="8"/>
  <c r="U13" i="8" s="1"/>
  <c r="R14" i="8"/>
  <c r="T14" i="8"/>
  <c r="S14" i="8"/>
  <c r="Q35" i="8" l="1"/>
  <c r="S27" i="8"/>
  <c r="T27" i="8"/>
  <c r="R27" i="8"/>
  <c r="Q29" i="8"/>
  <c r="Q28" i="8"/>
  <c r="Q50" i="8"/>
  <c r="Q49" i="8"/>
  <c r="Q48" i="8"/>
  <c r="Q47" i="8"/>
  <c r="U46" i="8"/>
  <c r="T46" i="8"/>
  <c r="S46" i="8"/>
  <c r="R46" i="8"/>
  <c r="P46" i="8"/>
  <c r="Q27" i="8" l="1"/>
  <c r="Q46" i="8"/>
  <c r="P27" i="8" l="1"/>
  <c r="Q55" i="8" l="1"/>
  <c r="Q62" i="8"/>
  <c r="Q61" i="8"/>
  <c r="Q56" i="8"/>
  <c r="Q26" i="8" l="1"/>
  <c r="Q25" i="8"/>
  <c r="Q24" i="8"/>
  <c r="T23" i="8"/>
  <c r="S23" i="8"/>
  <c r="R23" i="8"/>
  <c r="P23" i="8"/>
  <c r="Q20" i="8"/>
  <c r="Q19" i="8"/>
  <c r="T18" i="8"/>
  <c r="S18" i="8"/>
  <c r="R18" i="8"/>
  <c r="P18" i="8"/>
  <c r="Q18" i="8" l="1"/>
  <c r="R13" i="8"/>
  <c r="S13" i="8"/>
  <c r="T13" i="8"/>
  <c r="Q23" i="8"/>
  <c r="Q63" i="8"/>
  <c r="U57" i="8" l="1"/>
  <c r="T51" i="8"/>
  <c r="Q60" i="8"/>
  <c r="Q54" i="8"/>
  <c r="U51" i="8"/>
  <c r="U45" i="8" s="1"/>
  <c r="Q44" i="8" l="1"/>
  <c r="U40" i="8"/>
  <c r="U39" i="8" l="1"/>
  <c r="U12" i="8" s="1"/>
  <c r="Q59" i="8"/>
  <c r="Q58" i="8"/>
  <c r="T57" i="8"/>
  <c r="T45" i="8" s="1"/>
  <c r="S57" i="8"/>
  <c r="R57" i="8"/>
  <c r="P57" i="8"/>
  <c r="Q57" i="8" l="1"/>
  <c r="Q14" i="8"/>
  <c r="Q13" i="8" s="1"/>
  <c r="Q34" i="8"/>
  <c r="Q33" i="8"/>
  <c r="Q32" i="8"/>
  <c r="T31" i="8"/>
  <c r="T30" i="8" s="1"/>
  <c r="S31" i="8"/>
  <c r="S30" i="8" s="1"/>
  <c r="R31" i="8"/>
  <c r="R30" i="8" s="1"/>
  <c r="P31" i="8"/>
  <c r="Q31" i="8" l="1"/>
  <c r="Q30" i="8" s="1"/>
  <c r="Q15" i="8" l="1"/>
  <c r="Q16" i="8"/>
  <c r="Q17" i="8"/>
  <c r="Q41" i="8"/>
  <c r="Q42" i="8"/>
  <c r="Q43" i="8"/>
  <c r="Q52" i="8"/>
  <c r="Q53" i="8"/>
  <c r="P14" i="8"/>
  <c r="S51" i="8"/>
  <c r="S45" i="8" s="1"/>
  <c r="S40" i="8"/>
  <c r="S39" i="8" s="1"/>
  <c r="T40" i="8"/>
  <c r="T39" i="8" s="1"/>
  <c r="S12" i="8" l="1"/>
  <c r="T12" i="8"/>
  <c r="R51" i="8"/>
  <c r="P51" i="8"/>
  <c r="P40" i="8"/>
  <c r="Q51" i="8" l="1"/>
  <c r="Q45" i="8" s="1"/>
  <c r="R45" i="8"/>
  <c r="R40" i="8"/>
  <c r="R39" i="8" s="1"/>
  <c r="R12" i="8" l="1"/>
  <c r="Q40" i="8"/>
  <c r="Q39" i="8" l="1"/>
  <c r="Q12" i="8" s="1"/>
</calcChain>
</file>

<file path=xl/sharedStrings.xml><?xml version="1.0" encoding="utf-8"?>
<sst xmlns="http://schemas.openxmlformats.org/spreadsheetml/2006/main" count="559" uniqueCount="52">
  <si>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</si>
  <si>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</si>
  <si>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</si>
  <si>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</si>
  <si>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</si>
  <si>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</si>
  <si>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</si>
  <si>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</si>
  <si>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</si>
  <si>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</si>
  <si>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</si>
  <si>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</si>
  <si>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9</t>
  </si>
  <si>
    <t>N</t>
  </si>
  <si>
    <t>8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</si>
  <si>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</si>
  <si>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</si>
  <si>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</si>
  <si>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</si>
  <si>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</si>
  <si>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</si>
  <si>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</si>
  <si>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</si>
  <si>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</si>
  <si>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</si>
  <si>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</si>
  <si>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</si>
  <si>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Пролетарский район</t>
  </si>
  <si>
    <t>».</t>
  </si>
  <si>
    <t>Средства на реализацию мероприятий по обращениям, поступающим к депутатам Законодательного Собрания Тверской области</t>
  </si>
  <si>
    <t>Реализация программы по поддержке местных инициатив (департамент дорожного хозяйства, благоустройства и транспорта)</t>
  </si>
  <si>
    <t>Устройство резинового покрытия детской площадки, кв. м</t>
  </si>
  <si>
    <t>Площадь благоуст-раиваемой дворовой территории (ремонт а/б покрытия), тыс. кв. м</t>
  </si>
  <si>
    <t>Протяжен-ность установ-ленного ограждения, м</t>
  </si>
  <si>
    <t>Количество благоустро-енных детских и спортивных площадок, штук</t>
  </si>
  <si>
    <t xml:space="preserve">Количество установ-ленных камер видеонаб-людения, штук
</t>
  </si>
  <si>
    <t>Благоустройство площадки для сбора твердых бытовых отходов и КГО по адресу: город Тверь, улица Хромова, дом 17</t>
  </si>
  <si>
    <t xml:space="preserve">благоуст-ройство контей-нерной площадки, штук
</t>
  </si>
  <si>
    <t>«Приложение 6</t>
  </si>
  <si>
    <t>Выполнение работ по благоустройству дворовой территории: ремонт асфальтобетонного покрытия придомовой территории по адресу: г. Тверь, ул. Горького, д.19, г. Тверь, наб. А. Никитина, 24, г. Тверь,  наб. А. Никитина, 24 А, г. Тверь, Комсомольский пр-т., д.2/26</t>
  </si>
  <si>
    <t>Выполнение работ по благоустройству детской площадки по адресу: г. Тверь, ул. З. Коноплянниковой, д.23</t>
  </si>
  <si>
    <t>Благоустройство дворовой территории: ремонт асфальтового покрытия придомовой территории по адресу: г. Тверь, ул. Мусоргского, д. 6, корп. 4</t>
  </si>
  <si>
    <t>Устройство детской игровой площадки по адресу: Тверская область, город Тверь, бульвар Гусева, д.57, 59</t>
  </si>
  <si>
    <t>Благоустройство придомовой территории по адресу: Тверская область, г. Тверь, проспект Ленина д. 39, в виде: «Ограждение придомовой территории многоквартирного дома по пр-ту Ленина, д. 39 с установкой автоматики управления воротам. Ремонт асфальтобетонного покрытия дворовой территории многоквартирного дома. Установка видеонаблюдения</t>
  </si>
  <si>
    <t>Благоустройство придомовой территории по улице Бориса Полевого, дом 2, корпус 1 и дом 2, корпус 2 в городе Твери: замена асфальтового покрытия проезжей части, укладка брусчатки пешеходных зон, монолитная облицовка противоскользящими плитами приподъездных площадок и пандусов</t>
  </si>
  <si>
    <t>Выполнение работ по благоустройству дворовой территории: ремонт проезда и устройство площадки для временного размещения автотранспорта по адресу: г. Тверь, Спортивный пер., д. 5</t>
  </si>
  <si>
    <t>Выполнение работ по благоустройству дворовой территории: ремонт проезда и тротуаров по адресу: г. Тверь, ул. Учительская, д. 39</t>
  </si>
  <si>
    <t>Благоустройство дворовых территорий: ремонт асфальтобетонного покрытия по адресу: г. Тверь, ул. Жигарева, д. 31</t>
  </si>
  <si>
    <t xml:space="preserve">количество установленных камер видеонаблюдения, штук
</t>
  </si>
  <si>
    <t>Всего по муниципальной программе</t>
  </si>
  <si>
    <t>Адресный перечень дворовых территорий, подлежащих благоустройству в 2026 году 
в рамках реализации программы по поддержке местных инициатив, включенный в муниципальную программу</t>
  </si>
  <si>
    <t>Приложение 3
к постановлению Администрации города Твери
от «21» апреля   2026 № 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</si>
</sst>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tabSelected="1" view="pageBreakPreview" zoomScale="47" zoomScaleNormal="90" zoomScaleSheetLayoutView="47" zoomScalePageLayoutView="62" workbookViewId="0">
      <selection sqref="A1:AB1"/>
    </sheetView>
  </sheetViews>
  <sheetFormatPr defaultColWidth="8.5546875" defaultRowHeight="15.6" x14ac:dyDescent="0.3"/>
  <cols>
    <col min="1" max="14" width="2.6640625" style="3" customWidth="1"/>
    <col min="15" max="15" width="57.88671875" style="2" customWidth="1"/>
    <col min="16" max="16" width="10.5546875" style="2" hidden="1" customWidth="1"/>
    <col min="17" max="17" width="11.44140625" style="2" customWidth="1"/>
    <col min="18" max="19" width="10.33203125" style="2" bestFit="1" customWidth="1"/>
    <col min="20" max="20" width="11.6640625" style="2" bestFit="1" customWidth="1"/>
    <col min="21" max="21" width="13.6640625" style="2" customWidth="1"/>
    <col min="22" max="22" width="12.33203125" style="2" customWidth="1"/>
    <col min="23" max="23" width="9.109375" style="2" customWidth="1"/>
    <col min="24" max="24" width="10.5546875" style="2" customWidth="1"/>
    <col min="25" max="25" width="10.5546875" style="2" bestFit="1" customWidth="1"/>
    <col min="26" max="26" width="10.33203125" style="2" customWidth="1"/>
    <col min="27" max="27" width="10.33203125" style="2" hidden="1" customWidth="1"/>
    <col min="28" max="28" width="11.44140625" style="15" hidden="1" customWidth="1"/>
    <col min="29" max="29" width="13.44140625" style="2" customWidth="1"/>
    <col min="30" max="30" width="11.6640625" style="2" bestFit="1" customWidth="1"/>
    <col min="31" max="31" width="10.6640625" style="2" customWidth="1"/>
    <col min="32" max="33" width="10.44140625" style="2" bestFit="1" customWidth="1"/>
    <col min="34" max="34" width="12.33203125" style="2" bestFit="1" customWidth="1"/>
    <col min="35" max="35" width="11.44140625" style="2" bestFit="1" customWidth="1"/>
    <col min="36" max="16384" width="8.5546875" style="2"/>
  </cols>
  <sheetData>
    <row r="1" spans="1:33" s="19" customFormat="1" ht="57" customHeight="1" x14ac:dyDescent="0.3">
      <c r="A1" s="72" t="s">
        <v>51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33" s="19" customFormat="1" ht="18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  <c r="Z2" s="44"/>
      <c r="AA2" s="44"/>
    </row>
    <row r="3" spans="1:33" s="19" customFormat="1" ht="13.95" customHeight="1" x14ac:dyDescent="0.3">
      <c r="A3" s="73" t="s">
        <v>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33" s="19" customFormat="1" ht="18" x14ac:dyDescent="0.3">
      <c r="A4" s="74" t="s">
        <v>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33" s="19" customFormat="1" ht="18" x14ac:dyDescent="0.3">
      <c r="A5" s="73" t="s">
        <v>24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33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4"/>
      <c r="AC6" s="14"/>
      <c r="AD6" s="14"/>
    </row>
    <row r="7" spans="1:33" ht="39" customHeight="1" x14ac:dyDescent="0.3">
      <c r="A7" s="77" t="s">
        <v>50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4"/>
    </row>
    <row r="9" spans="1:33" s="13" customFormat="1" ht="15.75" customHeight="1" x14ac:dyDescent="0.3">
      <c r="A9" s="78" t="s">
        <v>26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 t="s">
        <v>25</v>
      </c>
      <c r="P9" s="80"/>
      <c r="Q9" s="80" t="s">
        <v>18</v>
      </c>
      <c r="R9" s="81" t="s">
        <v>17</v>
      </c>
      <c r="S9" s="82"/>
      <c r="T9" s="82"/>
      <c r="U9" s="83"/>
      <c r="V9" s="75" t="s">
        <v>22</v>
      </c>
      <c r="W9" s="76"/>
      <c r="X9" s="76"/>
      <c r="Y9" s="76"/>
      <c r="Z9" s="76"/>
      <c r="AA9" s="76"/>
      <c r="AB9" s="76"/>
      <c r="AC9" s="4"/>
      <c r="AD9" s="4"/>
      <c r="AE9" s="4"/>
      <c r="AF9" s="4"/>
      <c r="AG9" s="4"/>
    </row>
    <row r="10" spans="1:33" s="13" customFormat="1" ht="108.75" customHeight="1" x14ac:dyDescent="0.3">
      <c r="A10" s="78" t="s">
        <v>10</v>
      </c>
      <c r="B10" s="78"/>
      <c r="C10" s="78" t="s">
        <v>11</v>
      </c>
      <c r="D10" s="78"/>
      <c r="E10" s="78" t="s">
        <v>0</v>
      </c>
      <c r="F10" s="78"/>
      <c r="G10" s="78"/>
      <c r="H10" s="78"/>
      <c r="I10" s="78"/>
      <c r="J10" s="78"/>
      <c r="K10" s="78"/>
      <c r="L10" s="78"/>
      <c r="M10" s="78"/>
      <c r="N10" s="78"/>
      <c r="O10" s="79"/>
      <c r="P10" s="80"/>
      <c r="Q10" s="80"/>
      <c r="R10" s="25" t="s">
        <v>15</v>
      </c>
      <c r="S10" s="25" t="s">
        <v>16</v>
      </c>
      <c r="T10" s="26" t="s">
        <v>23</v>
      </c>
      <c r="U10" s="29" t="s">
        <v>29</v>
      </c>
      <c r="V10" s="27" t="s">
        <v>32</v>
      </c>
      <c r="W10" s="27" t="s">
        <v>37</v>
      </c>
      <c r="X10" s="27" t="s">
        <v>33</v>
      </c>
      <c r="Y10" s="27" t="s">
        <v>48</v>
      </c>
      <c r="Z10" s="27" t="s">
        <v>34</v>
      </c>
      <c r="AA10" s="47" t="s">
        <v>31</v>
      </c>
      <c r="AB10" s="27" t="s">
        <v>35</v>
      </c>
      <c r="AC10" s="5"/>
      <c r="AD10" s="5"/>
      <c r="AE10" s="6"/>
      <c r="AF10" s="6"/>
      <c r="AG10" s="6"/>
    </row>
    <row r="11" spans="1:33" s="13" customFormat="1" ht="13.2" x14ac:dyDescent="0.3">
      <c r="A11" s="46">
        <v>1</v>
      </c>
      <c r="B11" s="46">
        <v>2</v>
      </c>
      <c r="C11" s="46">
        <v>3</v>
      </c>
      <c r="D11" s="46">
        <v>4</v>
      </c>
      <c r="E11" s="46">
        <v>5</v>
      </c>
      <c r="F11" s="46">
        <v>6</v>
      </c>
      <c r="G11" s="46">
        <v>7</v>
      </c>
      <c r="H11" s="46">
        <v>8</v>
      </c>
      <c r="I11" s="46">
        <v>9</v>
      </c>
      <c r="J11" s="46">
        <v>10</v>
      </c>
      <c r="K11" s="46">
        <v>11</v>
      </c>
      <c r="L11" s="46">
        <v>12</v>
      </c>
      <c r="M11" s="46">
        <v>13</v>
      </c>
      <c r="N11" s="46">
        <v>14</v>
      </c>
      <c r="O11" s="18">
        <v>15</v>
      </c>
      <c r="P11" s="46"/>
      <c r="Q11" s="46">
        <v>16</v>
      </c>
      <c r="R11" s="18">
        <v>17</v>
      </c>
      <c r="S11" s="46">
        <v>18</v>
      </c>
      <c r="T11" s="46">
        <v>19</v>
      </c>
      <c r="U11" s="46">
        <v>20</v>
      </c>
      <c r="V11" s="46">
        <v>21</v>
      </c>
      <c r="W11" s="61">
        <v>22</v>
      </c>
      <c r="X11" s="61">
        <v>23</v>
      </c>
      <c r="Y11" s="61">
        <v>24</v>
      </c>
      <c r="Z11" s="61">
        <v>25</v>
      </c>
      <c r="AA11" s="46">
        <v>26</v>
      </c>
      <c r="AB11" s="46">
        <v>24</v>
      </c>
      <c r="AC11" s="24"/>
      <c r="AD11" s="24"/>
      <c r="AE11" s="6"/>
      <c r="AF11" s="6"/>
      <c r="AG11" s="6"/>
    </row>
    <row r="12" spans="1:33" s="13" customFormat="1" ht="27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0" t="s">
        <v>49</v>
      </c>
      <c r="P12" s="7"/>
      <c r="Q12" s="23">
        <f>Q13+Q39+Q45+Q30+Q63</f>
        <v>52916.2</v>
      </c>
      <c r="R12" s="23">
        <f>R13+R39+R45+R30+R63</f>
        <v>24317.699999999997</v>
      </c>
      <c r="S12" s="23">
        <f>S13+S39+S45+S30+S63</f>
        <v>16479.599999999999</v>
      </c>
      <c r="T12" s="23">
        <f>T13+T39+T45+T30+T63</f>
        <v>11968.900000000001</v>
      </c>
      <c r="U12" s="23">
        <f>U13+U39+U45+U30+U63</f>
        <v>150</v>
      </c>
      <c r="V12" s="7"/>
      <c r="W12" s="7"/>
      <c r="X12" s="7"/>
      <c r="Y12" s="7"/>
      <c r="Z12" s="7"/>
      <c r="AA12" s="7"/>
      <c r="AB12" s="31"/>
      <c r="AC12" s="8"/>
      <c r="AD12" s="9"/>
      <c r="AE12" s="6"/>
      <c r="AF12" s="6"/>
      <c r="AG12" s="6"/>
    </row>
    <row r="13" spans="1:33" s="41" customFormat="1" ht="22.5" customHeight="1" x14ac:dyDescent="0.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2" t="s">
        <v>19</v>
      </c>
      <c r="P13" s="37"/>
      <c r="Q13" s="35">
        <f>Q14+Q18+Q23+Q27</f>
        <v>15821.3</v>
      </c>
      <c r="R13" s="35">
        <f t="shared" ref="R13:U13" si="0">R14+R18+R23+R27</f>
        <v>6435.2999999999993</v>
      </c>
      <c r="S13" s="35">
        <f t="shared" si="0"/>
        <v>6183.3</v>
      </c>
      <c r="T13" s="35">
        <f t="shared" si="0"/>
        <v>3182.7000000000003</v>
      </c>
      <c r="U13" s="35">
        <f t="shared" si="0"/>
        <v>20</v>
      </c>
      <c r="V13" s="37"/>
      <c r="W13" s="37"/>
      <c r="X13" s="37"/>
      <c r="Y13" s="37"/>
      <c r="Z13" s="37"/>
      <c r="AA13" s="37"/>
      <c r="AB13" s="37"/>
      <c r="AC13" s="38"/>
      <c r="AD13" s="39"/>
      <c r="AE13" s="40"/>
      <c r="AF13" s="40"/>
      <c r="AG13" s="40"/>
    </row>
    <row r="14" spans="1:33" s="16" customFormat="1" ht="30" customHeigh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62" t="s">
        <v>39</v>
      </c>
      <c r="P14" s="42">
        <f>SUM(P15:P17)</f>
        <v>1859.6</v>
      </c>
      <c r="Q14" s="42">
        <f>SUM(R14:T14)</f>
        <v>9875</v>
      </c>
      <c r="R14" s="48">
        <f>SUM(R15:R17)</f>
        <v>3000</v>
      </c>
      <c r="S14" s="48">
        <f t="shared" ref="S14:T14" si="1">SUM(S15:S17)</f>
        <v>4914</v>
      </c>
      <c r="T14" s="48">
        <f t="shared" si="1"/>
        <v>1961</v>
      </c>
      <c r="U14" s="42"/>
      <c r="V14" s="64">
        <v>1.5</v>
      </c>
      <c r="W14" s="64"/>
      <c r="X14" s="64"/>
      <c r="Y14" s="64"/>
      <c r="Z14" s="64"/>
      <c r="AA14" s="64"/>
      <c r="AB14" s="68"/>
    </row>
    <row r="15" spans="1:33" s="16" customFormat="1" x14ac:dyDescent="0.3">
      <c r="A15" s="21" t="s">
        <v>1</v>
      </c>
      <c r="B15" s="21" t="s">
        <v>7</v>
      </c>
      <c r="C15" s="21" t="s">
        <v>1</v>
      </c>
      <c r="D15" s="21" t="s">
        <v>12</v>
      </c>
      <c r="E15" s="21" t="s">
        <v>2</v>
      </c>
      <c r="F15" s="21" t="s">
        <v>7</v>
      </c>
      <c r="G15" s="21" t="s">
        <v>3</v>
      </c>
      <c r="H15" s="21" t="s">
        <v>1</v>
      </c>
      <c r="I15" s="21" t="s">
        <v>3</v>
      </c>
      <c r="J15" s="21" t="s">
        <v>2</v>
      </c>
      <c r="K15" s="21" t="s">
        <v>12</v>
      </c>
      <c r="L15" s="21" t="s">
        <v>1</v>
      </c>
      <c r="M15" s="21" t="s">
        <v>1</v>
      </c>
      <c r="N15" s="21" t="s">
        <v>2</v>
      </c>
      <c r="O15" s="62"/>
      <c r="P15" s="45">
        <v>600</v>
      </c>
      <c r="Q15" s="45">
        <f t="shared" ref="Q15:Q17" si="2">SUM(R15:T15)</f>
        <v>3000</v>
      </c>
      <c r="R15" s="45">
        <v>3000</v>
      </c>
      <c r="S15" s="45"/>
      <c r="T15" s="45"/>
      <c r="U15" s="45"/>
      <c r="V15" s="64"/>
      <c r="W15" s="64"/>
      <c r="X15" s="64"/>
      <c r="Y15" s="64"/>
      <c r="Z15" s="64"/>
      <c r="AA15" s="64"/>
      <c r="AB15" s="68"/>
    </row>
    <row r="16" spans="1:33" s="16" customFormat="1" x14ac:dyDescent="0.3">
      <c r="A16" s="21" t="s">
        <v>1</v>
      </c>
      <c r="B16" s="21" t="s">
        <v>7</v>
      </c>
      <c r="C16" s="21" t="s">
        <v>1</v>
      </c>
      <c r="D16" s="21" t="s">
        <v>12</v>
      </c>
      <c r="E16" s="21" t="s">
        <v>2</v>
      </c>
      <c r="F16" s="21" t="s">
        <v>7</v>
      </c>
      <c r="G16" s="21" t="s">
        <v>3</v>
      </c>
      <c r="H16" s="21" t="s">
        <v>1</v>
      </c>
      <c r="I16" s="21" t="s">
        <v>3</v>
      </c>
      <c r="J16" s="21" t="s">
        <v>12</v>
      </c>
      <c r="K16" s="21" t="s">
        <v>12</v>
      </c>
      <c r="L16" s="21" t="s">
        <v>1</v>
      </c>
      <c r="M16" s="21" t="s">
        <v>1</v>
      </c>
      <c r="N16" s="21" t="s">
        <v>2</v>
      </c>
      <c r="O16" s="62"/>
      <c r="P16" s="45">
        <v>600</v>
      </c>
      <c r="Q16" s="45">
        <f t="shared" si="2"/>
        <v>4914</v>
      </c>
      <c r="R16" s="45"/>
      <c r="S16" s="45">
        <v>4914</v>
      </c>
      <c r="T16" s="45"/>
      <c r="U16" s="45"/>
      <c r="V16" s="64"/>
      <c r="W16" s="64"/>
      <c r="X16" s="64"/>
      <c r="Y16" s="64"/>
      <c r="Z16" s="64"/>
      <c r="AA16" s="64"/>
      <c r="AB16" s="68"/>
    </row>
    <row r="17" spans="1:28" s="16" customFormat="1" x14ac:dyDescent="0.3">
      <c r="A17" s="21" t="s">
        <v>1</v>
      </c>
      <c r="B17" s="21" t="s">
        <v>7</v>
      </c>
      <c r="C17" s="21" t="s">
        <v>1</v>
      </c>
      <c r="D17" s="21" t="s">
        <v>12</v>
      </c>
      <c r="E17" s="21" t="s">
        <v>2</v>
      </c>
      <c r="F17" s="21" t="s">
        <v>7</v>
      </c>
      <c r="G17" s="21" t="s">
        <v>3</v>
      </c>
      <c r="H17" s="21" t="s">
        <v>1</v>
      </c>
      <c r="I17" s="21" t="s">
        <v>3</v>
      </c>
      <c r="J17" s="21" t="s">
        <v>12</v>
      </c>
      <c r="K17" s="21" t="s">
        <v>13</v>
      </c>
      <c r="L17" s="21" t="s">
        <v>1</v>
      </c>
      <c r="M17" s="21" t="s">
        <v>1</v>
      </c>
      <c r="N17" s="21" t="s">
        <v>2</v>
      </c>
      <c r="O17" s="62"/>
      <c r="P17" s="45">
        <v>659.6</v>
      </c>
      <c r="Q17" s="45">
        <f t="shared" si="2"/>
        <v>1961</v>
      </c>
      <c r="R17" s="45"/>
      <c r="S17" s="45"/>
      <c r="T17" s="45">
        <v>1961</v>
      </c>
      <c r="U17" s="45"/>
      <c r="V17" s="64"/>
      <c r="W17" s="64"/>
      <c r="X17" s="64"/>
      <c r="Y17" s="64"/>
      <c r="Z17" s="64"/>
      <c r="AA17" s="64"/>
      <c r="AB17" s="68"/>
    </row>
    <row r="18" spans="1:28" s="16" customForma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62" t="s">
        <v>40</v>
      </c>
      <c r="P18" s="48">
        <f>SUM(P19:P22)</f>
        <v>1859.6</v>
      </c>
      <c r="Q18" s="48">
        <f>SUM(R18:U18)</f>
        <v>1077.3</v>
      </c>
      <c r="R18" s="48">
        <f>SUM(R19:R22)</f>
        <v>740.2</v>
      </c>
      <c r="S18" s="48">
        <f t="shared" ref="S18:U18" si="3">SUM(S19:S22)</f>
        <v>77.8</v>
      </c>
      <c r="T18" s="48">
        <f t="shared" si="3"/>
        <v>239.3</v>
      </c>
      <c r="U18" s="48">
        <f t="shared" si="3"/>
        <v>20</v>
      </c>
      <c r="V18" s="64"/>
      <c r="W18" s="64"/>
      <c r="X18" s="64"/>
      <c r="Y18" s="64"/>
      <c r="Z18" s="63">
        <v>1</v>
      </c>
      <c r="AA18" s="64"/>
      <c r="AB18" s="68"/>
    </row>
    <row r="19" spans="1:28" s="16" customFormat="1" x14ac:dyDescent="0.3">
      <c r="A19" s="21" t="s">
        <v>1</v>
      </c>
      <c r="B19" s="21" t="s">
        <v>4</v>
      </c>
      <c r="C19" s="21" t="s">
        <v>1</v>
      </c>
      <c r="D19" s="21" t="s">
        <v>5</v>
      </c>
      <c r="E19" s="21" t="s">
        <v>2</v>
      </c>
      <c r="F19" s="21" t="s">
        <v>7</v>
      </c>
      <c r="G19" s="21" t="s">
        <v>3</v>
      </c>
      <c r="H19" s="21" t="s">
        <v>1</v>
      </c>
      <c r="I19" s="21" t="s">
        <v>3</v>
      </c>
      <c r="J19" s="21" t="s">
        <v>2</v>
      </c>
      <c r="K19" s="21" t="s">
        <v>12</v>
      </c>
      <c r="L19" s="21" t="s">
        <v>1</v>
      </c>
      <c r="M19" s="21" t="s">
        <v>1</v>
      </c>
      <c r="N19" s="21" t="s">
        <v>3</v>
      </c>
      <c r="O19" s="62"/>
      <c r="P19" s="51">
        <v>600</v>
      </c>
      <c r="Q19" s="51">
        <f t="shared" ref="Q19:Q21" si="4">SUM(R19:T19)</f>
        <v>740.2</v>
      </c>
      <c r="R19" s="51">
        <v>740.2</v>
      </c>
      <c r="S19" s="51"/>
      <c r="T19" s="51"/>
      <c r="U19" s="51"/>
      <c r="V19" s="64"/>
      <c r="W19" s="64"/>
      <c r="X19" s="64"/>
      <c r="Y19" s="64"/>
      <c r="Z19" s="63"/>
      <c r="AA19" s="64"/>
      <c r="AB19" s="68"/>
    </row>
    <row r="20" spans="1:28" s="16" customFormat="1" x14ac:dyDescent="0.3">
      <c r="A20" s="21" t="s">
        <v>1</v>
      </c>
      <c r="B20" s="21" t="s">
        <v>4</v>
      </c>
      <c r="C20" s="21" t="s">
        <v>1</v>
      </c>
      <c r="D20" s="21" t="s">
        <v>5</v>
      </c>
      <c r="E20" s="21" t="s">
        <v>2</v>
      </c>
      <c r="F20" s="21" t="s">
        <v>7</v>
      </c>
      <c r="G20" s="21" t="s">
        <v>3</v>
      </c>
      <c r="H20" s="21" t="s">
        <v>1</v>
      </c>
      <c r="I20" s="21" t="s">
        <v>3</v>
      </c>
      <c r="J20" s="21" t="s">
        <v>12</v>
      </c>
      <c r="K20" s="21" t="s">
        <v>12</v>
      </c>
      <c r="L20" s="21" t="s">
        <v>1</v>
      </c>
      <c r="M20" s="21" t="s">
        <v>1</v>
      </c>
      <c r="N20" s="21" t="s">
        <v>3</v>
      </c>
      <c r="O20" s="62"/>
      <c r="P20" s="51">
        <v>600</v>
      </c>
      <c r="Q20" s="51">
        <f t="shared" si="4"/>
        <v>77.8</v>
      </c>
      <c r="R20" s="51"/>
      <c r="S20" s="51">
        <v>77.8</v>
      </c>
      <c r="T20" s="51"/>
      <c r="U20" s="51"/>
      <c r="V20" s="64"/>
      <c r="W20" s="64"/>
      <c r="X20" s="64"/>
      <c r="Y20" s="64"/>
      <c r="Z20" s="63"/>
      <c r="AA20" s="64"/>
      <c r="AB20" s="68"/>
    </row>
    <row r="21" spans="1:28" s="16" customFormat="1" x14ac:dyDescent="0.3">
      <c r="A21" s="21" t="s">
        <v>1</v>
      </c>
      <c r="B21" s="21" t="s">
        <v>4</v>
      </c>
      <c r="C21" s="21" t="s">
        <v>1</v>
      </c>
      <c r="D21" s="21" t="s">
        <v>5</v>
      </c>
      <c r="E21" s="21" t="s">
        <v>2</v>
      </c>
      <c r="F21" s="21" t="s">
        <v>7</v>
      </c>
      <c r="G21" s="21" t="s">
        <v>3</v>
      </c>
      <c r="H21" s="21" t="s">
        <v>1</v>
      </c>
      <c r="I21" s="21" t="s">
        <v>3</v>
      </c>
      <c r="J21" s="21" t="s">
        <v>12</v>
      </c>
      <c r="K21" s="21" t="s">
        <v>13</v>
      </c>
      <c r="L21" s="21" t="s">
        <v>1</v>
      </c>
      <c r="M21" s="21" t="s">
        <v>1</v>
      </c>
      <c r="N21" s="21" t="s">
        <v>3</v>
      </c>
      <c r="O21" s="62"/>
      <c r="P21" s="56"/>
      <c r="Q21" s="56">
        <f t="shared" si="4"/>
        <v>239.3</v>
      </c>
      <c r="R21" s="56"/>
      <c r="S21" s="56"/>
      <c r="T21" s="56">
        <v>239.3</v>
      </c>
      <c r="U21" s="56"/>
      <c r="V21" s="64"/>
      <c r="W21" s="64"/>
      <c r="X21" s="64"/>
      <c r="Y21" s="64"/>
      <c r="Z21" s="63"/>
      <c r="AA21" s="64"/>
      <c r="AB21" s="68"/>
    </row>
    <row r="22" spans="1:28" s="16" customFormat="1" x14ac:dyDescent="0.3">
      <c r="A22" s="21" t="s">
        <v>1</v>
      </c>
      <c r="B22" s="21" t="s">
        <v>4</v>
      </c>
      <c r="C22" s="21" t="s">
        <v>1</v>
      </c>
      <c r="D22" s="21" t="s">
        <v>5</v>
      </c>
      <c r="E22" s="21" t="s">
        <v>2</v>
      </c>
      <c r="F22" s="21" t="s">
        <v>7</v>
      </c>
      <c r="G22" s="21" t="s">
        <v>3</v>
      </c>
      <c r="H22" s="21" t="s">
        <v>1</v>
      </c>
      <c r="I22" s="21" t="s">
        <v>3</v>
      </c>
      <c r="J22" s="21" t="s">
        <v>2</v>
      </c>
      <c r="K22" s="21" t="s">
        <v>12</v>
      </c>
      <c r="L22" s="21" t="s">
        <v>5</v>
      </c>
      <c r="M22" s="21" t="s">
        <v>1</v>
      </c>
      <c r="N22" s="21" t="s">
        <v>3</v>
      </c>
      <c r="O22" s="62"/>
      <c r="P22" s="51">
        <v>659.6</v>
      </c>
      <c r="Q22" s="56">
        <f>SUM(R22:U22)</f>
        <v>20</v>
      </c>
      <c r="R22" s="51"/>
      <c r="S22" s="51"/>
      <c r="T22" s="51"/>
      <c r="U22" s="51">
        <v>20</v>
      </c>
      <c r="V22" s="64"/>
      <c r="W22" s="64"/>
      <c r="X22" s="64"/>
      <c r="Y22" s="64"/>
      <c r="Z22" s="63"/>
      <c r="AA22" s="64"/>
      <c r="AB22" s="68"/>
    </row>
    <row r="23" spans="1:28" s="16" customForma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2" t="s">
        <v>41</v>
      </c>
      <c r="P23" s="48">
        <f>SUM(P24:P26)</f>
        <v>1859.6</v>
      </c>
      <c r="Q23" s="48">
        <f>SUM(R23:T23)</f>
        <v>3927.3</v>
      </c>
      <c r="R23" s="48">
        <f>SUM(R24:R26)</f>
        <v>2695.1</v>
      </c>
      <c r="S23" s="48">
        <f t="shared" ref="S23:T23" si="5">SUM(S24:S26)</f>
        <v>453.3</v>
      </c>
      <c r="T23" s="48">
        <f t="shared" si="5"/>
        <v>778.9</v>
      </c>
      <c r="U23" s="48"/>
      <c r="V23" s="64">
        <v>0.4</v>
      </c>
      <c r="W23" s="64"/>
      <c r="X23" s="64"/>
      <c r="Y23" s="64"/>
      <c r="Z23" s="63"/>
      <c r="AA23" s="64"/>
      <c r="AB23" s="68"/>
    </row>
    <row r="24" spans="1:28" s="16" customFormat="1" x14ac:dyDescent="0.3">
      <c r="A24" s="21" t="s">
        <v>1</v>
      </c>
      <c r="B24" s="21" t="s">
        <v>7</v>
      </c>
      <c r="C24" s="21" t="s">
        <v>1</v>
      </c>
      <c r="D24" s="21" t="s">
        <v>12</v>
      </c>
      <c r="E24" s="21" t="s">
        <v>2</v>
      </c>
      <c r="F24" s="21" t="s">
        <v>7</v>
      </c>
      <c r="G24" s="21" t="s">
        <v>3</v>
      </c>
      <c r="H24" s="21" t="s">
        <v>1</v>
      </c>
      <c r="I24" s="21" t="s">
        <v>3</v>
      </c>
      <c r="J24" s="21" t="s">
        <v>2</v>
      </c>
      <c r="K24" s="21" t="s">
        <v>12</v>
      </c>
      <c r="L24" s="21" t="s">
        <v>1</v>
      </c>
      <c r="M24" s="21" t="s">
        <v>1</v>
      </c>
      <c r="N24" s="21" t="s">
        <v>5</v>
      </c>
      <c r="O24" s="62"/>
      <c r="P24" s="51">
        <v>600</v>
      </c>
      <c r="Q24" s="51">
        <f t="shared" ref="Q24:Q26" si="6">SUM(R24:T24)</f>
        <v>2695.1</v>
      </c>
      <c r="R24" s="51">
        <v>2695.1</v>
      </c>
      <c r="S24" s="51"/>
      <c r="T24" s="51"/>
      <c r="U24" s="51"/>
      <c r="V24" s="64"/>
      <c r="W24" s="64"/>
      <c r="X24" s="64"/>
      <c r="Y24" s="64"/>
      <c r="Z24" s="63"/>
      <c r="AA24" s="64"/>
      <c r="AB24" s="68"/>
    </row>
    <row r="25" spans="1:28" s="16" customFormat="1" x14ac:dyDescent="0.3">
      <c r="A25" s="21" t="s">
        <v>1</v>
      </c>
      <c r="B25" s="21" t="s">
        <v>7</v>
      </c>
      <c r="C25" s="21" t="s">
        <v>1</v>
      </c>
      <c r="D25" s="21" t="s">
        <v>12</v>
      </c>
      <c r="E25" s="21" t="s">
        <v>2</v>
      </c>
      <c r="F25" s="21" t="s">
        <v>7</v>
      </c>
      <c r="G25" s="21" t="s">
        <v>3</v>
      </c>
      <c r="H25" s="21" t="s">
        <v>1</v>
      </c>
      <c r="I25" s="21" t="s">
        <v>3</v>
      </c>
      <c r="J25" s="21" t="s">
        <v>12</v>
      </c>
      <c r="K25" s="21" t="s">
        <v>12</v>
      </c>
      <c r="L25" s="21" t="s">
        <v>1</v>
      </c>
      <c r="M25" s="21" t="s">
        <v>1</v>
      </c>
      <c r="N25" s="21" t="s">
        <v>5</v>
      </c>
      <c r="O25" s="62"/>
      <c r="P25" s="51">
        <v>600</v>
      </c>
      <c r="Q25" s="51">
        <f t="shared" si="6"/>
        <v>453.3</v>
      </c>
      <c r="R25" s="51"/>
      <c r="S25" s="51">
        <v>453.3</v>
      </c>
      <c r="T25" s="51"/>
      <c r="U25" s="51"/>
      <c r="V25" s="64"/>
      <c r="W25" s="64"/>
      <c r="X25" s="64"/>
      <c r="Y25" s="64"/>
      <c r="Z25" s="63"/>
      <c r="AA25" s="64"/>
      <c r="AB25" s="68"/>
    </row>
    <row r="26" spans="1:28" s="16" customFormat="1" x14ac:dyDescent="0.3">
      <c r="A26" s="21" t="s">
        <v>1</v>
      </c>
      <c r="B26" s="21" t="s">
        <v>7</v>
      </c>
      <c r="C26" s="21" t="s">
        <v>1</v>
      </c>
      <c r="D26" s="21" t="s">
        <v>12</v>
      </c>
      <c r="E26" s="21" t="s">
        <v>2</v>
      </c>
      <c r="F26" s="21" t="s">
        <v>7</v>
      </c>
      <c r="G26" s="21" t="s">
        <v>3</v>
      </c>
      <c r="H26" s="21" t="s">
        <v>1</v>
      </c>
      <c r="I26" s="21" t="s">
        <v>3</v>
      </c>
      <c r="J26" s="21" t="s">
        <v>12</v>
      </c>
      <c r="K26" s="21" t="s">
        <v>13</v>
      </c>
      <c r="L26" s="21" t="s">
        <v>1</v>
      </c>
      <c r="M26" s="21" t="s">
        <v>1</v>
      </c>
      <c r="N26" s="21" t="s">
        <v>5</v>
      </c>
      <c r="O26" s="62"/>
      <c r="P26" s="51">
        <v>659.6</v>
      </c>
      <c r="Q26" s="51">
        <f t="shared" si="6"/>
        <v>778.9</v>
      </c>
      <c r="R26" s="51"/>
      <c r="S26" s="51"/>
      <c r="T26" s="51">
        <v>778.9</v>
      </c>
      <c r="U26" s="51"/>
      <c r="V26" s="64"/>
      <c r="W26" s="64"/>
      <c r="X26" s="64"/>
      <c r="Y26" s="64"/>
      <c r="Z26" s="63"/>
      <c r="AA26" s="64"/>
      <c r="AB26" s="68"/>
    </row>
    <row r="27" spans="1:28" s="16" customForma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62" t="s">
        <v>36</v>
      </c>
      <c r="P27" s="48">
        <f>SUM(P28:P29)</f>
        <v>600</v>
      </c>
      <c r="Q27" s="48">
        <f>SUM(R27:U27)</f>
        <v>941.7</v>
      </c>
      <c r="R27" s="48">
        <f>SUM(R28:R29)</f>
        <v>0</v>
      </c>
      <c r="S27" s="48">
        <f>SUM(S28:S29)</f>
        <v>738.2</v>
      </c>
      <c r="T27" s="48">
        <f>SUM(T28:T29)</f>
        <v>203.5</v>
      </c>
      <c r="U27" s="48"/>
      <c r="V27" s="64"/>
      <c r="W27" s="63">
        <v>1</v>
      </c>
      <c r="X27" s="64"/>
      <c r="Y27" s="64"/>
      <c r="Z27" s="63"/>
      <c r="AA27" s="64"/>
      <c r="AB27" s="68"/>
    </row>
    <row r="28" spans="1:28" s="16" customFormat="1" x14ac:dyDescent="0.3">
      <c r="A28" s="21" t="s">
        <v>1</v>
      </c>
      <c r="B28" s="21" t="s">
        <v>4</v>
      </c>
      <c r="C28" s="21" t="s">
        <v>1</v>
      </c>
      <c r="D28" s="21" t="s">
        <v>5</v>
      </c>
      <c r="E28" s="21" t="s">
        <v>2</v>
      </c>
      <c r="F28" s="21" t="s">
        <v>7</v>
      </c>
      <c r="G28" s="21" t="s">
        <v>3</v>
      </c>
      <c r="H28" s="21" t="s">
        <v>1</v>
      </c>
      <c r="I28" s="21" t="s">
        <v>3</v>
      </c>
      <c r="J28" s="21" t="s">
        <v>12</v>
      </c>
      <c r="K28" s="21" t="s">
        <v>12</v>
      </c>
      <c r="L28" s="21" t="s">
        <v>1</v>
      </c>
      <c r="M28" s="21" t="s">
        <v>2</v>
      </c>
      <c r="N28" s="21" t="s">
        <v>5</v>
      </c>
      <c r="O28" s="62"/>
      <c r="P28" s="52">
        <v>600</v>
      </c>
      <c r="Q28" s="52">
        <f>SUM(R28:T28)</f>
        <v>738.2</v>
      </c>
      <c r="R28" s="52"/>
      <c r="S28" s="52">
        <v>738.2</v>
      </c>
      <c r="T28" s="52"/>
      <c r="U28" s="52"/>
      <c r="V28" s="64"/>
      <c r="W28" s="63"/>
      <c r="X28" s="64"/>
      <c r="Y28" s="64"/>
      <c r="Z28" s="63"/>
      <c r="AA28" s="64"/>
      <c r="AB28" s="68"/>
    </row>
    <row r="29" spans="1:28" s="16" customFormat="1" x14ac:dyDescent="0.3">
      <c r="A29" s="21" t="s">
        <v>1</v>
      </c>
      <c r="B29" s="21" t="s">
        <v>4</v>
      </c>
      <c r="C29" s="21" t="s">
        <v>1</v>
      </c>
      <c r="D29" s="21" t="s">
        <v>5</v>
      </c>
      <c r="E29" s="21" t="s">
        <v>2</v>
      </c>
      <c r="F29" s="21" t="s">
        <v>7</v>
      </c>
      <c r="G29" s="21" t="s">
        <v>3</v>
      </c>
      <c r="H29" s="21" t="s">
        <v>1</v>
      </c>
      <c r="I29" s="21" t="s">
        <v>3</v>
      </c>
      <c r="J29" s="21" t="s">
        <v>12</v>
      </c>
      <c r="K29" s="21" t="s">
        <v>13</v>
      </c>
      <c r="L29" s="21" t="s">
        <v>1</v>
      </c>
      <c r="M29" s="21" t="s">
        <v>2</v>
      </c>
      <c r="N29" s="21" t="s">
        <v>5</v>
      </c>
      <c r="O29" s="62"/>
      <c r="P29" s="53"/>
      <c r="Q29" s="53">
        <f>SUM(R29:T29)</f>
        <v>203.5</v>
      </c>
      <c r="R29" s="53"/>
      <c r="S29" s="53"/>
      <c r="T29" s="53">
        <v>203.5</v>
      </c>
      <c r="U29" s="53"/>
      <c r="V29" s="64"/>
      <c r="W29" s="63"/>
      <c r="X29" s="64"/>
      <c r="Y29" s="64"/>
      <c r="Z29" s="63"/>
      <c r="AA29" s="64"/>
      <c r="AB29" s="68"/>
    </row>
    <row r="30" spans="1:28" s="36" customFormat="1" ht="23.2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2" t="s">
        <v>27</v>
      </c>
      <c r="P30" s="34"/>
      <c r="Q30" s="35">
        <f>Q31+Q35</f>
        <v>15867.3</v>
      </c>
      <c r="R30" s="35">
        <f t="shared" ref="R30:U30" si="7">R31+R35</f>
        <v>6000</v>
      </c>
      <c r="S30" s="35">
        <f t="shared" si="7"/>
        <v>6095.0999999999995</v>
      </c>
      <c r="T30" s="35">
        <f t="shared" si="7"/>
        <v>3772.2</v>
      </c>
      <c r="U30" s="35">
        <f t="shared" si="7"/>
        <v>0</v>
      </c>
      <c r="V30" s="34"/>
      <c r="W30" s="34"/>
      <c r="X30" s="34"/>
      <c r="Y30" s="34"/>
      <c r="Z30" s="34"/>
      <c r="AA30" s="34"/>
      <c r="AB30" s="34"/>
    </row>
    <row r="31" spans="1:28" s="16" customFormat="1" ht="30" customHeight="1" x14ac:dyDescent="0.3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69" t="s">
        <v>43</v>
      </c>
      <c r="P31" s="42">
        <f>SUM(P32:P34)</f>
        <v>1088.3</v>
      </c>
      <c r="Q31" s="42">
        <f t="shared" ref="Q31:Q34" si="8">SUM(R31:T31)</f>
        <v>6102.4</v>
      </c>
      <c r="R31" s="42">
        <f t="shared" ref="R31:T31" si="9">SUM(R32:R34)</f>
        <v>3000</v>
      </c>
      <c r="S31" s="42">
        <f t="shared" si="9"/>
        <v>1561.7</v>
      </c>
      <c r="T31" s="42">
        <f t="shared" si="9"/>
        <v>1540.7</v>
      </c>
      <c r="U31" s="42">
        <v>0</v>
      </c>
      <c r="V31" s="64">
        <v>1.5</v>
      </c>
      <c r="W31" s="64"/>
      <c r="X31" s="64">
        <v>41.8</v>
      </c>
      <c r="Y31" s="63">
        <v>2</v>
      </c>
      <c r="Z31" s="63"/>
      <c r="AA31" s="64"/>
      <c r="AB31" s="63"/>
    </row>
    <row r="32" spans="1:28" s="16" customFormat="1" ht="30" customHeight="1" x14ac:dyDescent="0.3">
      <c r="A32" s="21" t="s">
        <v>1</v>
      </c>
      <c r="B32" s="21" t="s">
        <v>7</v>
      </c>
      <c r="C32" s="21" t="s">
        <v>1</v>
      </c>
      <c r="D32" s="21" t="s">
        <v>12</v>
      </c>
      <c r="E32" s="21" t="s">
        <v>2</v>
      </c>
      <c r="F32" s="21" t="s">
        <v>7</v>
      </c>
      <c r="G32" s="21" t="s">
        <v>3</v>
      </c>
      <c r="H32" s="21" t="s">
        <v>1</v>
      </c>
      <c r="I32" s="21" t="s">
        <v>3</v>
      </c>
      <c r="J32" s="21" t="s">
        <v>2</v>
      </c>
      <c r="K32" s="21" t="s">
        <v>12</v>
      </c>
      <c r="L32" s="21" t="s">
        <v>1</v>
      </c>
      <c r="M32" s="21" t="s">
        <v>1</v>
      </c>
      <c r="N32" s="21" t="s">
        <v>8</v>
      </c>
      <c r="O32" s="70"/>
      <c r="P32" s="45">
        <v>175.7</v>
      </c>
      <c r="Q32" s="45">
        <f t="shared" si="8"/>
        <v>3000</v>
      </c>
      <c r="R32" s="45">
        <v>3000</v>
      </c>
      <c r="S32" s="45"/>
      <c r="T32" s="45"/>
      <c r="U32" s="45"/>
      <c r="V32" s="64"/>
      <c r="W32" s="64"/>
      <c r="X32" s="64"/>
      <c r="Y32" s="63"/>
      <c r="Z32" s="63"/>
      <c r="AA32" s="64"/>
      <c r="AB32" s="63"/>
    </row>
    <row r="33" spans="1:28" s="16" customFormat="1" ht="30" customHeight="1" x14ac:dyDescent="0.3">
      <c r="A33" s="21" t="s">
        <v>1</v>
      </c>
      <c r="B33" s="21" t="s">
        <v>7</v>
      </c>
      <c r="C33" s="21" t="s">
        <v>1</v>
      </c>
      <c r="D33" s="21" t="s">
        <v>12</v>
      </c>
      <c r="E33" s="21" t="s">
        <v>2</v>
      </c>
      <c r="F33" s="21" t="s">
        <v>7</v>
      </c>
      <c r="G33" s="21" t="s">
        <v>3</v>
      </c>
      <c r="H33" s="21" t="s">
        <v>1</v>
      </c>
      <c r="I33" s="21" t="s">
        <v>3</v>
      </c>
      <c r="J33" s="21" t="s">
        <v>12</v>
      </c>
      <c r="K33" s="21" t="s">
        <v>12</v>
      </c>
      <c r="L33" s="21" t="s">
        <v>1</v>
      </c>
      <c r="M33" s="21" t="s">
        <v>1</v>
      </c>
      <c r="N33" s="21" t="s">
        <v>8</v>
      </c>
      <c r="O33" s="70"/>
      <c r="P33" s="45">
        <v>561.6</v>
      </c>
      <c r="Q33" s="45">
        <f t="shared" si="8"/>
        <v>1561.7</v>
      </c>
      <c r="R33" s="45"/>
      <c r="S33" s="45">
        <v>1561.7</v>
      </c>
      <c r="T33" s="45"/>
      <c r="U33" s="45"/>
      <c r="V33" s="64"/>
      <c r="W33" s="64"/>
      <c r="X33" s="64"/>
      <c r="Y33" s="63"/>
      <c r="Z33" s="63"/>
      <c r="AA33" s="64"/>
      <c r="AB33" s="63"/>
    </row>
    <row r="34" spans="1:28" s="16" customFormat="1" ht="30" customHeight="1" x14ac:dyDescent="0.3">
      <c r="A34" s="21" t="s">
        <v>1</v>
      </c>
      <c r="B34" s="21" t="s">
        <v>7</v>
      </c>
      <c r="C34" s="21" t="s">
        <v>1</v>
      </c>
      <c r="D34" s="21" t="s">
        <v>12</v>
      </c>
      <c r="E34" s="21" t="s">
        <v>2</v>
      </c>
      <c r="F34" s="21" t="s">
        <v>7</v>
      </c>
      <c r="G34" s="21" t="s">
        <v>3</v>
      </c>
      <c r="H34" s="21" t="s">
        <v>1</v>
      </c>
      <c r="I34" s="21" t="s">
        <v>3</v>
      </c>
      <c r="J34" s="21" t="s">
        <v>12</v>
      </c>
      <c r="K34" s="21" t="s">
        <v>13</v>
      </c>
      <c r="L34" s="21" t="s">
        <v>1</v>
      </c>
      <c r="M34" s="21" t="s">
        <v>1</v>
      </c>
      <c r="N34" s="21" t="s">
        <v>8</v>
      </c>
      <c r="O34" s="71"/>
      <c r="P34" s="45">
        <v>351</v>
      </c>
      <c r="Q34" s="45">
        <f t="shared" si="8"/>
        <v>1540.7</v>
      </c>
      <c r="R34" s="45"/>
      <c r="S34" s="45"/>
      <c r="T34" s="45">
        <v>1540.7</v>
      </c>
      <c r="U34" s="45"/>
      <c r="V34" s="64"/>
      <c r="W34" s="64"/>
      <c r="X34" s="64"/>
      <c r="Y34" s="63"/>
      <c r="Z34" s="63"/>
      <c r="AA34" s="64"/>
      <c r="AB34" s="63"/>
    </row>
    <row r="35" spans="1:28" s="16" customFormat="1" ht="24" customHeight="1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69" t="s">
        <v>44</v>
      </c>
      <c r="P35" s="48">
        <f>SUM(P36:P38)</f>
        <v>1088.3</v>
      </c>
      <c r="Q35" s="48">
        <f t="shared" ref="Q35:Q38" si="10">SUM(R35:T35)</f>
        <v>9764.9</v>
      </c>
      <c r="R35" s="48">
        <f t="shared" ref="R35:T35" si="11">SUM(R36:R38)</f>
        <v>3000</v>
      </c>
      <c r="S35" s="48">
        <f t="shared" si="11"/>
        <v>4533.3999999999996</v>
      </c>
      <c r="T35" s="48">
        <f t="shared" si="11"/>
        <v>2231.5</v>
      </c>
      <c r="U35" s="48">
        <v>0</v>
      </c>
      <c r="V35" s="64">
        <v>1.3</v>
      </c>
      <c r="W35" s="64"/>
      <c r="X35" s="64"/>
      <c r="Y35" s="64"/>
      <c r="Z35" s="63"/>
      <c r="AA35" s="64"/>
      <c r="AB35" s="63"/>
    </row>
    <row r="36" spans="1:28" s="16" customFormat="1" ht="27" customHeight="1" x14ac:dyDescent="0.3">
      <c r="A36" s="21" t="s">
        <v>1</v>
      </c>
      <c r="B36" s="21" t="s">
        <v>7</v>
      </c>
      <c r="C36" s="21" t="s">
        <v>1</v>
      </c>
      <c r="D36" s="21" t="s">
        <v>12</v>
      </c>
      <c r="E36" s="21" t="s">
        <v>2</v>
      </c>
      <c r="F36" s="21" t="s">
        <v>7</v>
      </c>
      <c r="G36" s="21" t="s">
        <v>3</v>
      </c>
      <c r="H36" s="21" t="s">
        <v>1</v>
      </c>
      <c r="I36" s="21" t="s">
        <v>3</v>
      </c>
      <c r="J36" s="21" t="s">
        <v>2</v>
      </c>
      <c r="K36" s="21" t="s">
        <v>12</v>
      </c>
      <c r="L36" s="21" t="s">
        <v>1</v>
      </c>
      <c r="M36" s="21" t="s">
        <v>1</v>
      </c>
      <c r="N36" s="21" t="s">
        <v>6</v>
      </c>
      <c r="O36" s="70"/>
      <c r="P36" s="56">
        <v>175.7</v>
      </c>
      <c r="Q36" s="56">
        <f t="shared" si="10"/>
        <v>3000</v>
      </c>
      <c r="R36" s="56">
        <v>3000</v>
      </c>
      <c r="S36" s="56"/>
      <c r="T36" s="56"/>
      <c r="U36" s="56"/>
      <c r="V36" s="64"/>
      <c r="W36" s="64"/>
      <c r="X36" s="64"/>
      <c r="Y36" s="64"/>
      <c r="Z36" s="63"/>
      <c r="AA36" s="64"/>
      <c r="AB36" s="63"/>
    </row>
    <row r="37" spans="1:28" s="16" customFormat="1" ht="27" customHeight="1" x14ac:dyDescent="0.3">
      <c r="A37" s="21" t="s">
        <v>1</v>
      </c>
      <c r="B37" s="21" t="s">
        <v>7</v>
      </c>
      <c r="C37" s="21" t="s">
        <v>1</v>
      </c>
      <c r="D37" s="21" t="s">
        <v>12</v>
      </c>
      <c r="E37" s="21" t="s">
        <v>2</v>
      </c>
      <c r="F37" s="21" t="s">
        <v>7</v>
      </c>
      <c r="G37" s="21" t="s">
        <v>3</v>
      </c>
      <c r="H37" s="21" t="s">
        <v>1</v>
      </c>
      <c r="I37" s="21" t="s">
        <v>3</v>
      </c>
      <c r="J37" s="21" t="s">
        <v>12</v>
      </c>
      <c r="K37" s="21" t="s">
        <v>12</v>
      </c>
      <c r="L37" s="21" t="s">
        <v>1</v>
      </c>
      <c r="M37" s="21" t="s">
        <v>1</v>
      </c>
      <c r="N37" s="21" t="s">
        <v>6</v>
      </c>
      <c r="O37" s="70"/>
      <c r="P37" s="56">
        <v>561.6</v>
      </c>
      <c r="Q37" s="56">
        <f t="shared" si="10"/>
        <v>4533.3999999999996</v>
      </c>
      <c r="R37" s="56"/>
      <c r="S37" s="56">
        <v>4533.3999999999996</v>
      </c>
      <c r="T37" s="56"/>
      <c r="U37" s="56"/>
      <c r="V37" s="64"/>
      <c r="W37" s="64"/>
      <c r="X37" s="64"/>
      <c r="Y37" s="64"/>
      <c r="Z37" s="63"/>
      <c r="AA37" s="64"/>
      <c r="AB37" s="63"/>
    </row>
    <row r="38" spans="1:28" s="16" customFormat="1" ht="27" customHeight="1" x14ac:dyDescent="0.3">
      <c r="A38" s="21" t="s">
        <v>1</v>
      </c>
      <c r="B38" s="21" t="s">
        <v>7</v>
      </c>
      <c r="C38" s="21" t="s">
        <v>1</v>
      </c>
      <c r="D38" s="21" t="s">
        <v>12</v>
      </c>
      <c r="E38" s="21" t="s">
        <v>2</v>
      </c>
      <c r="F38" s="21" t="s">
        <v>7</v>
      </c>
      <c r="G38" s="21" t="s">
        <v>3</v>
      </c>
      <c r="H38" s="21" t="s">
        <v>1</v>
      </c>
      <c r="I38" s="21" t="s">
        <v>3</v>
      </c>
      <c r="J38" s="21" t="s">
        <v>12</v>
      </c>
      <c r="K38" s="21" t="s">
        <v>13</v>
      </c>
      <c r="L38" s="21" t="s">
        <v>1</v>
      </c>
      <c r="M38" s="21" t="s">
        <v>1</v>
      </c>
      <c r="N38" s="21" t="s">
        <v>6</v>
      </c>
      <c r="O38" s="71"/>
      <c r="P38" s="56">
        <v>351</v>
      </c>
      <c r="Q38" s="56">
        <f t="shared" si="10"/>
        <v>2231.5</v>
      </c>
      <c r="R38" s="56"/>
      <c r="S38" s="56"/>
      <c r="T38" s="56">
        <v>2231.5</v>
      </c>
      <c r="U38" s="56"/>
      <c r="V38" s="64"/>
      <c r="W38" s="64"/>
      <c r="X38" s="64"/>
      <c r="Y38" s="64"/>
      <c r="Z38" s="63"/>
      <c r="AA38" s="64"/>
      <c r="AB38" s="63"/>
    </row>
    <row r="39" spans="1:28" s="36" customFormat="1" ht="26.2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2" t="s">
        <v>20</v>
      </c>
      <c r="P39" s="34"/>
      <c r="Q39" s="35">
        <f>Q40</f>
        <v>6107.8</v>
      </c>
      <c r="R39" s="35">
        <f t="shared" ref="R39:U39" si="12">R40</f>
        <v>2923</v>
      </c>
      <c r="S39" s="35">
        <f t="shared" si="12"/>
        <v>1119.8</v>
      </c>
      <c r="T39" s="35">
        <f t="shared" si="12"/>
        <v>2025</v>
      </c>
      <c r="U39" s="35">
        <f t="shared" si="12"/>
        <v>40</v>
      </c>
      <c r="V39" s="34"/>
      <c r="W39" s="34"/>
      <c r="X39" s="34"/>
      <c r="Y39" s="34"/>
      <c r="Z39" s="34"/>
      <c r="AA39" s="34"/>
      <c r="AB39" s="34"/>
    </row>
    <row r="40" spans="1:28" s="16" customFormat="1" ht="15.75" customHeigh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69" t="s">
        <v>42</v>
      </c>
      <c r="P40" s="42">
        <f>SUM(P41:P43)</f>
        <v>1088.3</v>
      </c>
      <c r="Q40" s="42">
        <f>SUM(R40:U40)</f>
        <v>6107.8</v>
      </c>
      <c r="R40" s="42">
        <f t="shared" ref="R40:T40" si="13">SUM(R41:R43)</f>
        <v>2923</v>
      </c>
      <c r="S40" s="42">
        <f t="shared" si="13"/>
        <v>1119.8</v>
      </c>
      <c r="T40" s="42">
        <f t="shared" si="13"/>
        <v>2025</v>
      </c>
      <c r="U40" s="42">
        <f>SUM(U41:U44)</f>
        <v>40</v>
      </c>
      <c r="V40" s="65"/>
      <c r="W40" s="65"/>
      <c r="X40" s="65">
        <v>90.2</v>
      </c>
      <c r="Y40" s="65"/>
      <c r="Z40" s="87">
        <v>1</v>
      </c>
      <c r="AA40" s="65"/>
      <c r="AB40" s="65"/>
    </row>
    <row r="41" spans="1:28" s="16" customFormat="1" x14ac:dyDescent="0.3">
      <c r="A41" s="21" t="s">
        <v>1</v>
      </c>
      <c r="B41" s="21" t="s">
        <v>4</v>
      </c>
      <c r="C41" s="21" t="s">
        <v>1</v>
      </c>
      <c r="D41" s="21" t="s">
        <v>5</v>
      </c>
      <c r="E41" s="21" t="s">
        <v>2</v>
      </c>
      <c r="F41" s="21" t="s">
        <v>7</v>
      </c>
      <c r="G41" s="21" t="s">
        <v>3</v>
      </c>
      <c r="H41" s="21" t="s">
        <v>1</v>
      </c>
      <c r="I41" s="21" t="s">
        <v>3</v>
      </c>
      <c r="J41" s="21" t="s">
        <v>2</v>
      </c>
      <c r="K41" s="21" t="s">
        <v>12</v>
      </c>
      <c r="L41" s="21" t="s">
        <v>1</v>
      </c>
      <c r="M41" s="21" t="s">
        <v>1</v>
      </c>
      <c r="N41" s="21" t="s">
        <v>7</v>
      </c>
      <c r="O41" s="70"/>
      <c r="P41" s="45">
        <v>175.7</v>
      </c>
      <c r="Q41" s="45">
        <f>SUM(R41:T41)</f>
        <v>2923</v>
      </c>
      <c r="R41" s="45">
        <v>2923</v>
      </c>
      <c r="S41" s="45"/>
      <c r="T41" s="45"/>
      <c r="U41" s="45"/>
      <c r="V41" s="66"/>
      <c r="W41" s="66"/>
      <c r="X41" s="66"/>
      <c r="Y41" s="66"/>
      <c r="Z41" s="88"/>
      <c r="AA41" s="66"/>
      <c r="AB41" s="66"/>
    </row>
    <row r="42" spans="1:28" s="16" customFormat="1" x14ac:dyDescent="0.3">
      <c r="A42" s="21" t="s">
        <v>1</v>
      </c>
      <c r="B42" s="21" t="s">
        <v>4</v>
      </c>
      <c r="C42" s="21" t="s">
        <v>1</v>
      </c>
      <c r="D42" s="21" t="s">
        <v>5</v>
      </c>
      <c r="E42" s="21" t="s">
        <v>2</v>
      </c>
      <c r="F42" s="21" t="s">
        <v>7</v>
      </c>
      <c r="G42" s="21" t="s">
        <v>3</v>
      </c>
      <c r="H42" s="21" t="s">
        <v>1</v>
      </c>
      <c r="I42" s="21" t="s">
        <v>3</v>
      </c>
      <c r="J42" s="21" t="s">
        <v>12</v>
      </c>
      <c r="K42" s="21" t="s">
        <v>12</v>
      </c>
      <c r="L42" s="21" t="s">
        <v>1</v>
      </c>
      <c r="M42" s="21" t="s">
        <v>1</v>
      </c>
      <c r="N42" s="21" t="s">
        <v>7</v>
      </c>
      <c r="O42" s="70"/>
      <c r="P42" s="45">
        <v>561.6</v>
      </c>
      <c r="Q42" s="45">
        <f>SUM(R42:T42)</f>
        <v>1119.8</v>
      </c>
      <c r="R42" s="45"/>
      <c r="S42" s="45">
        <v>1119.8</v>
      </c>
      <c r="T42" s="45"/>
      <c r="U42" s="45"/>
      <c r="V42" s="66"/>
      <c r="W42" s="66"/>
      <c r="X42" s="66"/>
      <c r="Y42" s="66"/>
      <c r="Z42" s="88"/>
      <c r="AA42" s="66"/>
      <c r="AB42" s="66"/>
    </row>
    <row r="43" spans="1:28" s="16" customFormat="1" x14ac:dyDescent="0.3">
      <c r="A43" s="21" t="s">
        <v>1</v>
      </c>
      <c r="B43" s="21" t="s">
        <v>4</v>
      </c>
      <c r="C43" s="21" t="s">
        <v>1</v>
      </c>
      <c r="D43" s="21" t="s">
        <v>5</v>
      </c>
      <c r="E43" s="21" t="s">
        <v>2</v>
      </c>
      <c r="F43" s="21" t="s">
        <v>7</v>
      </c>
      <c r="G43" s="21" t="s">
        <v>3</v>
      </c>
      <c r="H43" s="21" t="s">
        <v>1</v>
      </c>
      <c r="I43" s="21" t="s">
        <v>3</v>
      </c>
      <c r="J43" s="21" t="s">
        <v>12</v>
      </c>
      <c r="K43" s="21" t="s">
        <v>13</v>
      </c>
      <c r="L43" s="21" t="s">
        <v>1</v>
      </c>
      <c r="M43" s="21" t="s">
        <v>1</v>
      </c>
      <c r="N43" s="21" t="s">
        <v>7</v>
      </c>
      <c r="O43" s="70"/>
      <c r="P43" s="45">
        <v>351</v>
      </c>
      <c r="Q43" s="45">
        <f>SUM(R43:T43)</f>
        <v>2025</v>
      </c>
      <c r="R43" s="45"/>
      <c r="S43" s="45"/>
      <c r="T43" s="45">
        <v>2025</v>
      </c>
      <c r="U43" s="45"/>
      <c r="V43" s="66"/>
      <c r="W43" s="66"/>
      <c r="X43" s="66"/>
      <c r="Y43" s="66"/>
      <c r="Z43" s="88"/>
      <c r="AA43" s="66"/>
      <c r="AB43" s="66"/>
    </row>
    <row r="44" spans="1:28" s="16" customFormat="1" x14ac:dyDescent="0.3">
      <c r="A44" s="21" t="s">
        <v>1</v>
      </c>
      <c r="B44" s="21" t="s">
        <v>4</v>
      </c>
      <c r="C44" s="21" t="s">
        <v>1</v>
      </c>
      <c r="D44" s="21" t="s">
        <v>5</v>
      </c>
      <c r="E44" s="21" t="s">
        <v>2</v>
      </c>
      <c r="F44" s="21" t="s">
        <v>7</v>
      </c>
      <c r="G44" s="21" t="s">
        <v>3</v>
      </c>
      <c r="H44" s="21" t="s">
        <v>1</v>
      </c>
      <c r="I44" s="21" t="s">
        <v>3</v>
      </c>
      <c r="J44" s="21" t="s">
        <v>2</v>
      </c>
      <c r="K44" s="21" t="s">
        <v>12</v>
      </c>
      <c r="L44" s="21" t="s">
        <v>5</v>
      </c>
      <c r="M44" s="21" t="s">
        <v>1</v>
      </c>
      <c r="N44" s="21" t="s">
        <v>7</v>
      </c>
      <c r="O44" s="71"/>
      <c r="P44" s="45"/>
      <c r="Q44" s="45">
        <f>SUM(R44:U44)</f>
        <v>40</v>
      </c>
      <c r="R44" s="45"/>
      <c r="S44" s="45"/>
      <c r="T44" s="45"/>
      <c r="U44" s="45">
        <v>40</v>
      </c>
      <c r="V44" s="67"/>
      <c r="W44" s="67"/>
      <c r="X44" s="67"/>
      <c r="Y44" s="67"/>
      <c r="Z44" s="89"/>
      <c r="AA44" s="67"/>
      <c r="AB44" s="67"/>
    </row>
    <row r="45" spans="1:28" s="36" customFormat="1" ht="22.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2" t="s">
        <v>21</v>
      </c>
      <c r="P45" s="34"/>
      <c r="Q45" s="35">
        <f>Q51+Q57+Q46</f>
        <v>14598.8</v>
      </c>
      <c r="R45" s="35">
        <f t="shared" ref="R45:U45" si="14">R51+R57+R46</f>
        <v>8959.4</v>
      </c>
      <c r="S45" s="35">
        <f t="shared" si="14"/>
        <v>2560.4</v>
      </c>
      <c r="T45" s="35">
        <f t="shared" si="14"/>
        <v>2989</v>
      </c>
      <c r="U45" s="35">
        <f t="shared" si="14"/>
        <v>90</v>
      </c>
      <c r="V45" s="34"/>
      <c r="W45" s="34"/>
      <c r="X45" s="34"/>
      <c r="Y45" s="34"/>
      <c r="Z45" s="34"/>
      <c r="AA45" s="34"/>
      <c r="AB45" s="34"/>
    </row>
    <row r="46" spans="1:28" s="12" customFormat="1" ht="16.5" customHeight="1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62" t="s">
        <v>45</v>
      </c>
      <c r="P46" s="48">
        <f t="shared" ref="P46" si="15">SUM(P47:P50)</f>
        <v>1218.3</v>
      </c>
      <c r="Q46" s="48">
        <f>SUM(R46:U46)</f>
        <v>5914.7999999999993</v>
      </c>
      <c r="R46" s="48">
        <f t="shared" ref="R46:S46" si="16">SUM(R47:R50)</f>
        <v>3000</v>
      </c>
      <c r="S46" s="48">
        <f t="shared" si="16"/>
        <v>1521.2</v>
      </c>
      <c r="T46" s="48">
        <f>SUM(T47:T50)</f>
        <v>1363.6</v>
      </c>
      <c r="U46" s="48">
        <f t="shared" ref="U46" si="17">SUM(U47:U50)</f>
        <v>30</v>
      </c>
      <c r="V46" s="84">
        <v>1.4</v>
      </c>
      <c r="W46" s="63"/>
      <c r="X46" s="64"/>
      <c r="Y46" s="63"/>
      <c r="Z46" s="63"/>
      <c r="AA46" s="63"/>
      <c r="AB46" s="63"/>
    </row>
    <row r="47" spans="1:28" s="12" customFormat="1" ht="16.5" customHeight="1" x14ac:dyDescent="0.3">
      <c r="A47" s="21" t="s">
        <v>1</v>
      </c>
      <c r="B47" s="21" t="s">
        <v>7</v>
      </c>
      <c r="C47" s="21" t="s">
        <v>1</v>
      </c>
      <c r="D47" s="21" t="s">
        <v>12</v>
      </c>
      <c r="E47" s="21" t="s">
        <v>2</v>
      </c>
      <c r="F47" s="21" t="s">
        <v>7</v>
      </c>
      <c r="G47" s="21" t="s">
        <v>3</v>
      </c>
      <c r="H47" s="21" t="s">
        <v>1</v>
      </c>
      <c r="I47" s="21" t="s">
        <v>3</v>
      </c>
      <c r="J47" s="21" t="s">
        <v>2</v>
      </c>
      <c r="K47" s="21" t="s">
        <v>12</v>
      </c>
      <c r="L47" s="21" t="s">
        <v>1</v>
      </c>
      <c r="M47" s="21" t="s">
        <v>1</v>
      </c>
      <c r="N47" s="21" t="s">
        <v>14</v>
      </c>
      <c r="O47" s="62"/>
      <c r="P47" s="53">
        <v>372.3</v>
      </c>
      <c r="Q47" s="53">
        <f t="shared" ref="Q47:Q49" si="18">SUM(R47:T47)</f>
        <v>3000</v>
      </c>
      <c r="R47" s="53">
        <v>3000</v>
      </c>
      <c r="S47" s="53"/>
      <c r="T47" s="53"/>
      <c r="U47" s="53"/>
      <c r="V47" s="85"/>
      <c r="W47" s="63"/>
      <c r="X47" s="64"/>
      <c r="Y47" s="63"/>
      <c r="Z47" s="63"/>
      <c r="AA47" s="63"/>
      <c r="AB47" s="63"/>
    </row>
    <row r="48" spans="1:28" s="12" customFormat="1" ht="16.5" customHeight="1" x14ac:dyDescent="0.3">
      <c r="A48" s="21" t="s">
        <v>1</v>
      </c>
      <c r="B48" s="21" t="s">
        <v>7</v>
      </c>
      <c r="C48" s="21" t="s">
        <v>1</v>
      </c>
      <c r="D48" s="21" t="s">
        <v>12</v>
      </c>
      <c r="E48" s="21" t="s">
        <v>2</v>
      </c>
      <c r="F48" s="21" t="s">
        <v>7</v>
      </c>
      <c r="G48" s="21" t="s">
        <v>3</v>
      </c>
      <c r="H48" s="21" t="s">
        <v>1</v>
      </c>
      <c r="I48" s="21" t="s">
        <v>3</v>
      </c>
      <c r="J48" s="21" t="s">
        <v>12</v>
      </c>
      <c r="K48" s="21" t="s">
        <v>12</v>
      </c>
      <c r="L48" s="21" t="s">
        <v>1</v>
      </c>
      <c r="M48" s="21" t="s">
        <v>1</v>
      </c>
      <c r="N48" s="21" t="s">
        <v>14</v>
      </c>
      <c r="O48" s="62"/>
      <c r="P48" s="53">
        <v>594.20000000000005</v>
      </c>
      <c r="Q48" s="53">
        <f t="shared" si="18"/>
        <v>1521.2</v>
      </c>
      <c r="R48" s="53"/>
      <c r="S48" s="53">
        <v>1521.2</v>
      </c>
      <c r="T48" s="53"/>
      <c r="U48" s="53"/>
      <c r="V48" s="85"/>
      <c r="W48" s="63"/>
      <c r="X48" s="64"/>
      <c r="Y48" s="63"/>
      <c r="Z48" s="63"/>
      <c r="AA48" s="63"/>
      <c r="AB48" s="63"/>
    </row>
    <row r="49" spans="1:28" s="12" customFormat="1" ht="16.5" customHeight="1" x14ac:dyDescent="0.3">
      <c r="A49" s="21" t="s">
        <v>1</v>
      </c>
      <c r="B49" s="21" t="s">
        <v>7</v>
      </c>
      <c r="C49" s="21" t="s">
        <v>1</v>
      </c>
      <c r="D49" s="21" t="s">
        <v>12</v>
      </c>
      <c r="E49" s="21" t="s">
        <v>2</v>
      </c>
      <c r="F49" s="21" t="s">
        <v>7</v>
      </c>
      <c r="G49" s="21" t="s">
        <v>3</v>
      </c>
      <c r="H49" s="21" t="s">
        <v>1</v>
      </c>
      <c r="I49" s="21" t="s">
        <v>3</v>
      </c>
      <c r="J49" s="21" t="s">
        <v>12</v>
      </c>
      <c r="K49" s="21" t="s">
        <v>13</v>
      </c>
      <c r="L49" s="21" t="s">
        <v>1</v>
      </c>
      <c r="M49" s="21" t="s">
        <v>1</v>
      </c>
      <c r="N49" s="21" t="s">
        <v>14</v>
      </c>
      <c r="O49" s="62"/>
      <c r="P49" s="53"/>
      <c r="Q49" s="53">
        <f t="shared" si="18"/>
        <v>1363.6</v>
      </c>
      <c r="R49" s="53"/>
      <c r="S49" s="53"/>
      <c r="T49" s="53">
        <v>1363.6</v>
      </c>
      <c r="U49" s="53"/>
      <c r="V49" s="85"/>
      <c r="W49" s="63"/>
      <c r="X49" s="64"/>
      <c r="Y49" s="63"/>
      <c r="Z49" s="63"/>
      <c r="AA49" s="63"/>
      <c r="AB49" s="63"/>
    </row>
    <row r="50" spans="1:28" s="12" customFormat="1" ht="16.5" customHeight="1" x14ac:dyDescent="0.3">
      <c r="A50" s="21" t="s">
        <v>1</v>
      </c>
      <c r="B50" s="21" t="s">
        <v>7</v>
      </c>
      <c r="C50" s="21" t="s">
        <v>1</v>
      </c>
      <c r="D50" s="21" t="s">
        <v>12</v>
      </c>
      <c r="E50" s="21" t="s">
        <v>2</v>
      </c>
      <c r="F50" s="21" t="s">
        <v>7</v>
      </c>
      <c r="G50" s="21" t="s">
        <v>3</v>
      </c>
      <c r="H50" s="21" t="s">
        <v>1</v>
      </c>
      <c r="I50" s="21" t="s">
        <v>3</v>
      </c>
      <c r="J50" s="21" t="s">
        <v>2</v>
      </c>
      <c r="K50" s="21" t="s">
        <v>12</v>
      </c>
      <c r="L50" s="21" t="s">
        <v>5</v>
      </c>
      <c r="M50" s="21" t="s">
        <v>1</v>
      </c>
      <c r="N50" s="21" t="s">
        <v>14</v>
      </c>
      <c r="O50" s="62"/>
      <c r="P50" s="53">
        <v>251.8</v>
      </c>
      <c r="Q50" s="53">
        <f>SUM(R50:U50)</f>
        <v>30</v>
      </c>
      <c r="R50" s="53"/>
      <c r="S50" s="53"/>
      <c r="T50" s="53"/>
      <c r="U50" s="53">
        <v>30</v>
      </c>
      <c r="V50" s="86"/>
      <c r="W50" s="63"/>
      <c r="X50" s="64"/>
      <c r="Y50" s="63"/>
      <c r="Z50" s="63"/>
      <c r="AA50" s="63"/>
      <c r="AB50" s="63"/>
    </row>
    <row r="51" spans="1:28" s="12" customFormat="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62" t="s">
        <v>47</v>
      </c>
      <c r="P51" s="42">
        <f t="shared" ref="P51:U51" si="19">SUM(P52:P55)</f>
        <v>1218.3</v>
      </c>
      <c r="Q51" s="42">
        <f>SUM(R51:U51)</f>
        <v>4367.5</v>
      </c>
      <c r="R51" s="42">
        <f t="shared" si="19"/>
        <v>2997.2</v>
      </c>
      <c r="S51" s="42">
        <f t="shared" si="19"/>
        <v>629.20000000000005</v>
      </c>
      <c r="T51" s="42">
        <f>SUM(T52:T55)</f>
        <v>711.1</v>
      </c>
      <c r="U51" s="48">
        <f t="shared" si="19"/>
        <v>30</v>
      </c>
      <c r="V51" s="64">
        <v>0.7</v>
      </c>
      <c r="W51" s="63"/>
      <c r="X51" s="64"/>
      <c r="Y51" s="64"/>
      <c r="Z51" s="63"/>
      <c r="AA51" s="63"/>
      <c r="AB51" s="63"/>
    </row>
    <row r="52" spans="1:28" s="12" customFormat="1" x14ac:dyDescent="0.3">
      <c r="A52" s="21" t="s">
        <v>1</v>
      </c>
      <c r="B52" s="21" t="s">
        <v>7</v>
      </c>
      <c r="C52" s="21" t="s">
        <v>1</v>
      </c>
      <c r="D52" s="21" t="s">
        <v>12</v>
      </c>
      <c r="E52" s="21" t="s">
        <v>2</v>
      </c>
      <c r="F52" s="21" t="s">
        <v>7</v>
      </c>
      <c r="G52" s="21" t="s">
        <v>3</v>
      </c>
      <c r="H52" s="21" t="s">
        <v>1</v>
      </c>
      <c r="I52" s="21" t="s">
        <v>3</v>
      </c>
      <c r="J52" s="21" t="s">
        <v>2</v>
      </c>
      <c r="K52" s="21" t="s">
        <v>12</v>
      </c>
      <c r="L52" s="21" t="s">
        <v>1</v>
      </c>
      <c r="M52" s="21" t="s">
        <v>1</v>
      </c>
      <c r="N52" s="21" t="s">
        <v>12</v>
      </c>
      <c r="O52" s="62"/>
      <c r="P52" s="45">
        <v>372.3</v>
      </c>
      <c r="Q52" s="45">
        <f t="shared" ref="Q52:Q54" si="20">SUM(R52:T52)</f>
        <v>2997.2</v>
      </c>
      <c r="R52" s="45">
        <v>2997.2</v>
      </c>
      <c r="S52" s="45"/>
      <c r="T52" s="45"/>
      <c r="U52" s="45"/>
      <c r="V52" s="64"/>
      <c r="W52" s="63"/>
      <c r="X52" s="64"/>
      <c r="Y52" s="64"/>
      <c r="Z52" s="63"/>
      <c r="AA52" s="63"/>
      <c r="AB52" s="63"/>
    </row>
    <row r="53" spans="1:28" s="12" customFormat="1" x14ac:dyDescent="0.3">
      <c r="A53" s="21" t="s">
        <v>1</v>
      </c>
      <c r="B53" s="21" t="s">
        <v>7</v>
      </c>
      <c r="C53" s="21" t="s">
        <v>1</v>
      </c>
      <c r="D53" s="21" t="s">
        <v>12</v>
      </c>
      <c r="E53" s="21" t="s">
        <v>2</v>
      </c>
      <c r="F53" s="21" t="s">
        <v>7</v>
      </c>
      <c r="G53" s="21" t="s">
        <v>3</v>
      </c>
      <c r="H53" s="21" t="s">
        <v>1</v>
      </c>
      <c r="I53" s="21" t="s">
        <v>3</v>
      </c>
      <c r="J53" s="21" t="s">
        <v>12</v>
      </c>
      <c r="K53" s="21" t="s">
        <v>12</v>
      </c>
      <c r="L53" s="21" t="s">
        <v>1</v>
      </c>
      <c r="M53" s="21" t="s">
        <v>1</v>
      </c>
      <c r="N53" s="21" t="s">
        <v>12</v>
      </c>
      <c r="O53" s="62"/>
      <c r="P53" s="45">
        <v>594.20000000000005</v>
      </c>
      <c r="Q53" s="45">
        <f t="shared" si="20"/>
        <v>629.20000000000005</v>
      </c>
      <c r="R53" s="45"/>
      <c r="S53" s="45">
        <v>629.20000000000005</v>
      </c>
      <c r="T53" s="45"/>
      <c r="U53" s="45"/>
      <c r="V53" s="64"/>
      <c r="W53" s="63"/>
      <c r="X53" s="64"/>
      <c r="Y53" s="64"/>
      <c r="Z53" s="63"/>
      <c r="AA53" s="63"/>
      <c r="AB53" s="63"/>
    </row>
    <row r="54" spans="1:28" s="12" customFormat="1" x14ac:dyDescent="0.3">
      <c r="A54" s="21" t="s">
        <v>1</v>
      </c>
      <c r="B54" s="21" t="s">
        <v>7</v>
      </c>
      <c r="C54" s="21" t="s">
        <v>1</v>
      </c>
      <c r="D54" s="21" t="s">
        <v>12</v>
      </c>
      <c r="E54" s="21" t="s">
        <v>2</v>
      </c>
      <c r="F54" s="21" t="s">
        <v>7</v>
      </c>
      <c r="G54" s="21" t="s">
        <v>3</v>
      </c>
      <c r="H54" s="21" t="s">
        <v>1</v>
      </c>
      <c r="I54" s="21" t="s">
        <v>3</v>
      </c>
      <c r="J54" s="21" t="s">
        <v>12</v>
      </c>
      <c r="K54" s="21" t="s">
        <v>13</v>
      </c>
      <c r="L54" s="21" t="s">
        <v>1</v>
      </c>
      <c r="M54" s="21" t="s">
        <v>1</v>
      </c>
      <c r="N54" s="21" t="s">
        <v>12</v>
      </c>
      <c r="O54" s="62"/>
      <c r="P54" s="49"/>
      <c r="Q54" s="49">
        <f t="shared" si="20"/>
        <v>711.1</v>
      </c>
      <c r="R54" s="49"/>
      <c r="S54" s="49"/>
      <c r="T54" s="49">
        <v>711.1</v>
      </c>
      <c r="U54" s="49"/>
      <c r="V54" s="64"/>
      <c r="W54" s="63"/>
      <c r="X54" s="64"/>
      <c r="Y54" s="64"/>
      <c r="Z54" s="63"/>
      <c r="AA54" s="63"/>
      <c r="AB54" s="63"/>
    </row>
    <row r="55" spans="1:28" s="12" customFormat="1" x14ac:dyDescent="0.3">
      <c r="A55" s="21" t="s">
        <v>1</v>
      </c>
      <c r="B55" s="21" t="s">
        <v>7</v>
      </c>
      <c r="C55" s="21" t="s">
        <v>1</v>
      </c>
      <c r="D55" s="21" t="s">
        <v>12</v>
      </c>
      <c r="E55" s="21" t="s">
        <v>2</v>
      </c>
      <c r="F55" s="21" t="s">
        <v>7</v>
      </c>
      <c r="G55" s="21" t="s">
        <v>3</v>
      </c>
      <c r="H55" s="21" t="s">
        <v>1</v>
      </c>
      <c r="I55" s="21" t="s">
        <v>3</v>
      </c>
      <c r="J55" s="21" t="s">
        <v>2</v>
      </c>
      <c r="K55" s="21" t="s">
        <v>12</v>
      </c>
      <c r="L55" s="21" t="s">
        <v>5</v>
      </c>
      <c r="M55" s="21" t="s">
        <v>1</v>
      </c>
      <c r="N55" s="21" t="s">
        <v>12</v>
      </c>
      <c r="O55" s="62"/>
      <c r="P55" s="45">
        <v>251.8</v>
      </c>
      <c r="Q55" s="45">
        <f>SUM(R55:U55)</f>
        <v>30</v>
      </c>
      <c r="R55" s="45"/>
      <c r="S55" s="45"/>
      <c r="T55" s="45"/>
      <c r="U55" s="45">
        <v>30</v>
      </c>
      <c r="V55" s="64"/>
      <c r="W55" s="63"/>
      <c r="X55" s="64"/>
      <c r="Y55" s="64"/>
      <c r="Z55" s="63"/>
      <c r="AA55" s="63"/>
      <c r="AB55" s="63"/>
    </row>
    <row r="56" spans="1:28" s="12" customFormat="1" ht="15.75" hidden="1" customHeight="1" x14ac:dyDescent="0.3">
      <c r="A56" s="21" t="s">
        <v>1</v>
      </c>
      <c r="B56" s="21" t="s">
        <v>7</v>
      </c>
      <c r="C56" s="21" t="s">
        <v>1</v>
      </c>
      <c r="D56" s="21" t="s">
        <v>12</v>
      </c>
      <c r="E56" s="21" t="s">
        <v>2</v>
      </c>
      <c r="F56" s="21" t="s">
        <v>7</v>
      </c>
      <c r="G56" s="21" t="s">
        <v>1</v>
      </c>
      <c r="H56" s="21" t="s">
        <v>1</v>
      </c>
      <c r="I56" s="21" t="s">
        <v>3</v>
      </c>
      <c r="J56" s="21" t="s">
        <v>2</v>
      </c>
      <c r="K56" s="21" t="s">
        <v>12</v>
      </c>
      <c r="L56" s="21" t="s">
        <v>5</v>
      </c>
      <c r="M56" s="21" t="s">
        <v>6</v>
      </c>
      <c r="N56" s="21" t="s">
        <v>2</v>
      </c>
      <c r="O56" s="58"/>
      <c r="P56" s="45">
        <v>147.6</v>
      </c>
      <c r="Q56" s="45">
        <f>SUM(R56:U56)</f>
        <v>0</v>
      </c>
      <c r="R56" s="45"/>
      <c r="S56" s="45"/>
      <c r="T56" s="45"/>
      <c r="U56" s="45"/>
      <c r="V56" s="54"/>
      <c r="W56" s="55"/>
      <c r="X56" s="55"/>
      <c r="Y56" s="56"/>
      <c r="Z56" s="56"/>
      <c r="AA56" s="55"/>
      <c r="AB56" s="55"/>
    </row>
    <row r="57" spans="1:28" s="12" customFormat="1" x14ac:dyDescent="0.3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62" t="s">
        <v>46</v>
      </c>
      <c r="P57" s="42">
        <f t="shared" ref="P57" si="21">SUM(P58:P61)</f>
        <v>620.4</v>
      </c>
      <c r="Q57" s="42">
        <f>SUM(R57:U57)</f>
        <v>4316.5</v>
      </c>
      <c r="R57" s="42">
        <f t="shared" ref="R57:U57" si="22">SUM(R58:R61)</f>
        <v>2962.2</v>
      </c>
      <c r="S57" s="42">
        <f t="shared" si="22"/>
        <v>410</v>
      </c>
      <c r="T57" s="42">
        <f t="shared" si="22"/>
        <v>914.3</v>
      </c>
      <c r="U57" s="48">
        <f t="shared" si="22"/>
        <v>30</v>
      </c>
      <c r="V57" s="64">
        <v>0.9</v>
      </c>
      <c r="W57" s="63"/>
      <c r="X57" s="63"/>
      <c r="Y57" s="64"/>
      <c r="Z57" s="63"/>
      <c r="AA57" s="63"/>
      <c r="AB57" s="63"/>
    </row>
    <row r="58" spans="1:28" s="12" customFormat="1" x14ac:dyDescent="0.3">
      <c r="A58" s="21" t="s">
        <v>1</v>
      </c>
      <c r="B58" s="21" t="s">
        <v>7</v>
      </c>
      <c r="C58" s="21" t="s">
        <v>1</v>
      </c>
      <c r="D58" s="21" t="s">
        <v>12</v>
      </c>
      <c r="E58" s="21" t="s">
        <v>2</v>
      </c>
      <c r="F58" s="21" t="s">
        <v>7</v>
      </c>
      <c r="G58" s="21" t="s">
        <v>3</v>
      </c>
      <c r="H58" s="21" t="s">
        <v>1</v>
      </c>
      <c r="I58" s="21" t="s">
        <v>3</v>
      </c>
      <c r="J58" s="21" t="s">
        <v>2</v>
      </c>
      <c r="K58" s="21" t="s">
        <v>12</v>
      </c>
      <c r="L58" s="21" t="s">
        <v>1</v>
      </c>
      <c r="M58" s="21" t="s">
        <v>2</v>
      </c>
      <c r="N58" s="21" t="s">
        <v>1</v>
      </c>
      <c r="O58" s="62"/>
      <c r="P58" s="45">
        <v>162.6</v>
      </c>
      <c r="Q58" s="45">
        <f t="shared" ref="Q58:Q60" si="23">SUM(R58:T58)</f>
        <v>2962.2</v>
      </c>
      <c r="R58" s="45">
        <v>2962.2</v>
      </c>
      <c r="S58" s="45"/>
      <c r="T58" s="45"/>
      <c r="U58" s="45"/>
      <c r="V58" s="64"/>
      <c r="W58" s="63"/>
      <c r="X58" s="63"/>
      <c r="Y58" s="64"/>
      <c r="Z58" s="63"/>
      <c r="AA58" s="63"/>
      <c r="AB58" s="63"/>
    </row>
    <row r="59" spans="1:28" s="12" customFormat="1" x14ac:dyDescent="0.3">
      <c r="A59" s="21" t="s">
        <v>1</v>
      </c>
      <c r="B59" s="21" t="s">
        <v>7</v>
      </c>
      <c r="C59" s="21" t="s">
        <v>1</v>
      </c>
      <c r="D59" s="21" t="s">
        <v>12</v>
      </c>
      <c r="E59" s="21" t="s">
        <v>2</v>
      </c>
      <c r="F59" s="21" t="s">
        <v>7</v>
      </c>
      <c r="G59" s="21" t="s">
        <v>3</v>
      </c>
      <c r="H59" s="21" t="s">
        <v>1</v>
      </c>
      <c r="I59" s="21" t="s">
        <v>3</v>
      </c>
      <c r="J59" s="21" t="s">
        <v>12</v>
      </c>
      <c r="K59" s="21" t="s">
        <v>12</v>
      </c>
      <c r="L59" s="21" t="s">
        <v>1</v>
      </c>
      <c r="M59" s="21" t="s">
        <v>2</v>
      </c>
      <c r="N59" s="21" t="s">
        <v>1</v>
      </c>
      <c r="O59" s="62"/>
      <c r="P59" s="45">
        <v>310.2</v>
      </c>
      <c r="Q59" s="45">
        <f t="shared" si="23"/>
        <v>410</v>
      </c>
      <c r="R59" s="45"/>
      <c r="S59" s="45">
        <v>410</v>
      </c>
      <c r="T59" s="45"/>
      <c r="U59" s="45"/>
      <c r="V59" s="64"/>
      <c r="W59" s="63"/>
      <c r="X59" s="63"/>
      <c r="Y59" s="64"/>
      <c r="Z59" s="63"/>
      <c r="AA59" s="63"/>
      <c r="AB59" s="63"/>
    </row>
    <row r="60" spans="1:28" s="12" customFormat="1" x14ac:dyDescent="0.3">
      <c r="A60" s="21" t="s">
        <v>1</v>
      </c>
      <c r="B60" s="21" t="s">
        <v>7</v>
      </c>
      <c r="C60" s="21" t="s">
        <v>1</v>
      </c>
      <c r="D60" s="21" t="s">
        <v>12</v>
      </c>
      <c r="E60" s="21" t="s">
        <v>2</v>
      </c>
      <c r="F60" s="21" t="s">
        <v>7</v>
      </c>
      <c r="G60" s="21" t="s">
        <v>3</v>
      </c>
      <c r="H60" s="21" t="s">
        <v>1</v>
      </c>
      <c r="I60" s="21" t="s">
        <v>3</v>
      </c>
      <c r="J60" s="21" t="s">
        <v>12</v>
      </c>
      <c r="K60" s="21" t="s">
        <v>13</v>
      </c>
      <c r="L60" s="21" t="s">
        <v>1</v>
      </c>
      <c r="M60" s="21" t="s">
        <v>2</v>
      </c>
      <c r="N60" s="21" t="s">
        <v>1</v>
      </c>
      <c r="O60" s="62"/>
      <c r="P60" s="49"/>
      <c r="Q60" s="49">
        <f t="shared" si="23"/>
        <v>914.3</v>
      </c>
      <c r="R60" s="49"/>
      <c r="S60" s="49"/>
      <c r="T60" s="49">
        <v>914.3</v>
      </c>
      <c r="U60" s="49"/>
      <c r="V60" s="64"/>
      <c r="W60" s="63"/>
      <c r="X60" s="63"/>
      <c r="Y60" s="64"/>
      <c r="Z60" s="63"/>
      <c r="AA60" s="63"/>
      <c r="AB60" s="63"/>
    </row>
    <row r="61" spans="1:28" s="12" customFormat="1" x14ac:dyDescent="0.3">
      <c r="A61" s="21" t="s">
        <v>1</v>
      </c>
      <c r="B61" s="21" t="s">
        <v>7</v>
      </c>
      <c r="C61" s="21" t="s">
        <v>1</v>
      </c>
      <c r="D61" s="21" t="s">
        <v>12</v>
      </c>
      <c r="E61" s="21" t="s">
        <v>2</v>
      </c>
      <c r="F61" s="21" t="s">
        <v>7</v>
      </c>
      <c r="G61" s="21" t="s">
        <v>3</v>
      </c>
      <c r="H61" s="21" t="s">
        <v>1</v>
      </c>
      <c r="I61" s="21" t="s">
        <v>3</v>
      </c>
      <c r="J61" s="21" t="s">
        <v>2</v>
      </c>
      <c r="K61" s="21" t="s">
        <v>12</v>
      </c>
      <c r="L61" s="21" t="s">
        <v>5</v>
      </c>
      <c r="M61" s="21" t="s">
        <v>2</v>
      </c>
      <c r="N61" s="21" t="s">
        <v>1</v>
      </c>
      <c r="O61" s="62"/>
      <c r="P61" s="45">
        <v>147.6</v>
      </c>
      <c r="Q61" s="45">
        <f>SUM(R61:U61)</f>
        <v>30</v>
      </c>
      <c r="R61" s="45"/>
      <c r="S61" s="45"/>
      <c r="T61" s="45"/>
      <c r="U61" s="45">
        <v>30</v>
      </c>
      <c r="V61" s="64"/>
      <c r="W61" s="63"/>
      <c r="X61" s="63"/>
      <c r="Y61" s="64"/>
      <c r="Z61" s="63"/>
      <c r="AA61" s="63"/>
      <c r="AB61" s="63"/>
    </row>
    <row r="62" spans="1:28" s="12" customFormat="1" ht="15.75" hidden="1" customHeight="1" x14ac:dyDescent="0.3">
      <c r="A62" s="21" t="s">
        <v>1</v>
      </c>
      <c r="B62" s="21" t="s">
        <v>7</v>
      </c>
      <c r="C62" s="21" t="s">
        <v>1</v>
      </c>
      <c r="D62" s="21" t="s">
        <v>12</v>
      </c>
      <c r="E62" s="21" t="s">
        <v>2</v>
      </c>
      <c r="F62" s="21" t="s">
        <v>7</v>
      </c>
      <c r="G62" s="21" t="s">
        <v>1</v>
      </c>
      <c r="H62" s="21" t="s">
        <v>1</v>
      </c>
      <c r="I62" s="21" t="s">
        <v>3</v>
      </c>
      <c r="J62" s="21" t="s">
        <v>2</v>
      </c>
      <c r="K62" s="21" t="s">
        <v>12</v>
      </c>
      <c r="L62" s="21" t="s">
        <v>5</v>
      </c>
      <c r="M62" s="21" t="s">
        <v>6</v>
      </c>
      <c r="N62" s="21" t="s">
        <v>5</v>
      </c>
      <c r="O62" s="60"/>
      <c r="P62" s="45"/>
      <c r="Q62" s="45">
        <f>SUM(R62:U62)</f>
        <v>0</v>
      </c>
      <c r="R62" s="45"/>
      <c r="S62" s="45"/>
      <c r="T62" s="45"/>
      <c r="U62" s="45"/>
      <c r="V62" s="57"/>
      <c r="W62" s="59"/>
      <c r="X62" s="59"/>
      <c r="Y62" s="57"/>
      <c r="Z62" s="57"/>
      <c r="AA62" s="59"/>
      <c r="AB62" s="59"/>
    </row>
    <row r="63" spans="1:28" s="12" customFormat="1" ht="46.8" x14ac:dyDescent="0.3">
      <c r="A63" s="22" t="s">
        <v>1</v>
      </c>
      <c r="B63" s="22" t="s">
        <v>7</v>
      </c>
      <c r="C63" s="22" t="s">
        <v>1</v>
      </c>
      <c r="D63" s="22" t="s">
        <v>12</v>
      </c>
      <c r="E63" s="22" t="s">
        <v>2</v>
      </c>
      <c r="F63" s="22" t="s">
        <v>7</v>
      </c>
      <c r="G63" s="22" t="s">
        <v>1</v>
      </c>
      <c r="H63" s="22" t="s">
        <v>1</v>
      </c>
      <c r="I63" s="22" t="s">
        <v>3</v>
      </c>
      <c r="J63" s="22" t="s">
        <v>12</v>
      </c>
      <c r="K63" s="22" t="s">
        <v>12</v>
      </c>
      <c r="L63" s="22" t="s">
        <v>1</v>
      </c>
      <c r="M63" s="22" t="s">
        <v>1</v>
      </c>
      <c r="N63" s="22" t="s">
        <v>1</v>
      </c>
      <c r="O63" s="30" t="s">
        <v>30</v>
      </c>
      <c r="P63" s="1"/>
      <c r="Q63" s="11">
        <f>SUM(R63:U63)</f>
        <v>521</v>
      </c>
      <c r="R63" s="11"/>
      <c r="S63" s="11">
        <v>521</v>
      </c>
      <c r="T63" s="11"/>
      <c r="U63" s="11"/>
      <c r="V63" s="1"/>
      <c r="W63" s="50"/>
      <c r="X63" s="50"/>
      <c r="Y63" s="1"/>
      <c r="Z63" s="1"/>
      <c r="AA63" s="50"/>
      <c r="AB63" s="50"/>
    </row>
    <row r="64" spans="1:28" ht="18" x14ac:dyDescent="0.3">
      <c r="Z64" s="28" t="s">
        <v>28</v>
      </c>
      <c r="AA64" s="28"/>
    </row>
  </sheetData>
  <mergeCells count="94">
    <mergeCell ref="AB31:AB34"/>
    <mergeCell ref="X35:X38"/>
    <mergeCell ref="Y35:Y38"/>
    <mergeCell ref="Z35:Z38"/>
    <mergeCell ref="AA35:AA38"/>
    <mergeCell ref="AB35:AB38"/>
    <mergeCell ref="W14:W17"/>
    <mergeCell ref="AA14:AA17"/>
    <mergeCell ref="Z14:Z17"/>
    <mergeCell ref="AA23:AA26"/>
    <mergeCell ref="AB23:AB26"/>
    <mergeCell ref="Y14:Y17"/>
    <mergeCell ref="X14:X17"/>
    <mergeCell ref="AB18:AB22"/>
    <mergeCell ref="AB14:AB17"/>
    <mergeCell ref="O14:O17"/>
    <mergeCell ref="V14:V17"/>
    <mergeCell ref="A9:N9"/>
    <mergeCell ref="O9:O10"/>
    <mergeCell ref="A10:B10"/>
    <mergeCell ref="C10:D10"/>
    <mergeCell ref="E10:N10"/>
    <mergeCell ref="P9:P10"/>
    <mergeCell ref="R9:U9"/>
    <mergeCell ref="Q9:Q10"/>
    <mergeCell ref="A1:AB1"/>
    <mergeCell ref="A3:AB3"/>
    <mergeCell ref="A4:AB4"/>
    <mergeCell ref="A5:AB5"/>
    <mergeCell ref="V9:AB9"/>
    <mergeCell ref="A7:AA7"/>
    <mergeCell ref="X57:X61"/>
    <mergeCell ref="O51:O55"/>
    <mergeCell ref="Z51:Z55"/>
    <mergeCell ref="Z57:Z61"/>
    <mergeCell ref="AA51:AA55"/>
    <mergeCell ref="Y57:Y61"/>
    <mergeCell ref="W57:W61"/>
    <mergeCell ref="AA57:AA61"/>
    <mergeCell ref="AB57:AB61"/>
    <mergeCell ref="O31:O34"/>
    <mergeCell ref="O40:O44"/>
    <mergeCell ref="X40:X44"/>
    <mergeCell ref="V40:V44"/>
    <mergeCell ref="Y40:Y44"/>
    <mergeCell ref="V31:V34"/>
    <mergeCell ref="W31:W34"/>
    <mergeCell ref="X31:X34"/>
    <mergeCell ref="Y31:Y34"/>
    <mergeCell ref="W40:W44"/>
    <mergeCell ref="O57:O61"/>
    <mergeCell ref="V57:V61"/>
    <mergeCell ref="X46:X50"/>
    <mergeCell ref="Y46:Y50"/>
    <mergeCell ref="Z46:Z50"/>
    <mergeCell ref="O18:O22"/>
    <mergeCell ref="V18:V22"/>
    <mergeCell ref="W18:W22"/>
    <mergeCell ref="O23:O26"/>
    <mergeCell ref="V23:V26"/>
    <mergeCell ref="W23:W26"/>
    <mergeCell ref="X18:X22"/>
    <mergeCell ref="Y18:Y22"/>
    <mergeCell ref="Z18:Z22"/>
    <mergeCell ref="AA18:AA22"/>
    <mergeCell ref="X23:X26"/>
    <mergeCell ref="Y23:Y26"/>
    <mergeCell ref="Z23:Z26"/>
    <mergeCell ref="AB40:AB44"/>
    <mergeCell ref="O27:O29"/>
    <mergeCell ref="V27:V29"/>
    <mergeCell ref="W27:W29"/>
    <mergeCell ref="X27:X29"/>
    <mergeCell ref="Y27:Y29"/>
    <mergeCell ref="Z27:Z29"/>
    <mergeCell ref="AA27:AA29"/>
    <mergeCell ref="AB27:AB29"/>
    <mergeCell ref="Z31:Z34"/>
    <mergeCell ref="O35:O38"/>
    <mergeCell ref="V35:V38"/>
    <mergeCell ref="W35:W38"/>
    <mergeCell ref="Z40:Z44"/>
    <mergeCell ref="AA31:AA34"/>
    <mergeCell ref="AA40:AA44"/>
    <mergeCell ref="O46:O50"/>
    <mergeCell ref="W46:W50"/>
    <mergeCell ref="AA46:AA50"/>
    <mergeCell ref="AB46:AB50"/>
    <mergeCell ref="AB51:AB55"/>
    <mergeCell ref="W51:W55"/>
    <mergeCell ref="Y51:Y55"/>
    <mergeCell ref="X51:X55"/>
    <mergeCell ref="V51:V55"/>
    <mergeCell ref="V46:V50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7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2026-04-21T14:52:22Z</dcterms:modified>
</cp:coreProperties>
</file>